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.sharepoint.com/sites/SPODBUDE496/Dokumenti v skupni rabi/2_Finančni produkti/2024_LOKALNO_OBČINE_MALE_SANACIJE_2/"/>
    </mc:Choice>
  </mc:AlternateContent>
  <xr:revisionPtr revIDLastSave="2278" documentId="11_1755785B630E31714AC92FC1C97B0BAE0974CF27" xr6:coauthVersionLast="47" xr6:coauthVersionMax="47" xr10:uidLastSave="{9025FDFE-18B2-4854-B894-95A8986B887B}"/>
  <bookViews>
    <workbookView xWindow="-120" yWindow="-120" windowWidth="51840" windowHeight="21120" tabRatio="823" xr2:uid="{00000000-000D-0000-FFFF-FFFF00000000}"/>
  </bookViews>
  <sheets>
    <sheet name="NAVODILO" sheetId="22" r:id="rId1"/>
    <sheet name="PREDSTAVITEV VLAGATELJA" sheetId="3" r:id="rId2"/>
    <sheet name="PREDSTAVITEV PROJEKTA 1" sheetId="30" r:id="rId3"/>
    <sheet name="List3" sheetId="26" state="hidden" r:id="rId4"/>
    <sheet name="PREDSTAVITEV PROJEKTA 2" sheetId="31" r:id="rId5"/>
    <sheet name="PREDSTAVITEV PROJEKTA 3" sheetId="32" r:id="rId6"/>
    <sheet name="FINANČNE OBVEZNOSTI" sheetId="21" r:id="rId7"/>
    <sheet name="FINANČNA KONSTRUKCIJA" sheetId="19" r:id="rId8"/>
    <sheet name="DENARNI TOK" sheetId="20" r:id="rId9"/>
  </sheets>
  <externalReferences>
    <externalReference r:id="rId10"/>
  </externalReferences>
  <definedNames>
    <definedName name="_ftn1" localSheetId="2">#REF!</definedName>
    <definedName name="_ftn1" localSheetId="4">#REF!</definedName>
    <definedName name="_ftn1" localSheetId="5">#REF!</definedName>
    <definedName name="_ftn1" localSheetId="1">#REF!</definedName>
    <definedName name="_ftnref1" localSheetId="2">'PREDSTAVITEV PROJEKTA 1'!#REF!</definedName>
    <definedName name="_ftnref1" localSheetId="4">'PREDSTAVITEV PROJEKTA 2'!#REF!</definedName>
    <definedName name="_ftnref1" localSheetId="5">'PREDSTAVITEV PROJEKTA 3'!#REF!</definedName>
    <definedName name="_ftnref1" localSheetId="1">'PREDSTAVITEV VLAGATELJA'!#REF!</definedName>
    <definedName name="_xlnm.Print_Area" localSheetId="6">'FINANČNE OBVEZNOSTI'!$A$1:$N$30</definedName>
    <definedName name="_xlnm.Print_Area" localSheetId="2">'PREDSTAVITEV PROJEKTA 1'!$A$1:$L$14</definedName>
    <definedName name="_xlnm.Print_Area" localSheetId="4">'PREDSTAVITEV PROJEKTA 2'!$A$1:$L$14</definedName>
    <definedName name="_xlnm.Print_Area" localSheetId="5">'PREDSTAVITEV PROJEKTA 3'!$A$1:$L$14</definedName>
    <definedName name="_xlnm.Print_Area" localSheetId="1">'PREDSTAVITEV VLAGATELJA'!$A$1:$L$9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0" l="1"/>
  <c r="C5" i="20" s="1"/>
  <c r="D5" i="20" s="1"/>
  <c r="E5" i="20" s="1"/>
  <c r="F5" i="20" s="1"/>
  <c r="G5" i="20" s="1"/>
  <c r="G7" i="19"/>
  <c r="G33" i="19" s="1"/>
  <c r="F7" i="19"/>
  <c r="F33" i="19" s="1"/>
  <c r="H7" i="19" l="1"/>
  <c r="I24" i="21"/>
  <c r="J24" i="21" s="1"/>
  <c r="K24" i="21" s="1"/>
  <c r="L24" i="21" s="1"/>
  <c r="M24" i="21" s="1"/>
  <c r="I21" i="21"/>
  <c r="J21" i="21" s="1"/>
  <c r="K21" i="21" s="1"/>
  <c r="L21" i="21" s="1"/>
  <c r="M21" i="21" s="1"/>
  <c r="I6" i="21"/>
  <c r="J6" i="21" s="1"/>
  <c r="K6" i="21" s="1"/>
  <c r="L6" i="21" s="1"/>
  <c r="M6" i="21" s="1"/>
  <c r="E68" i="19"/>
  <c r="C67" i="19"/>
  <c r="E66" i="19"/>
  <c r="F66" i="19" s="1"/>
  <c r="C66" i="19"/>
  <c r="C65" i="19"/>
  <c r="F65" i="19" s="1"/>
  <c r="F64" i="19"/>
  <c r="C64" i="19"/>
  <c r="D64" i="19" s="1"/>
  <c r="E63" i="19"/>
  <c r="F63" i="19" s="1"/>
  <c r="C63" i="19"/>
  <c r="D63" i="19" s="1"/>
  <c r="C62" i="19"/>
  <c r="F62" i="19" s="1"/>
  <c r="F61" i="19"/>
  <c r="C61" i="19"/>
  <c r="D61" i="19" s="1"/>
  <c r="C60" i="19"/>
  <c r="F60" i="19" s="1"/>
  <c r="C59" i="19"/>
  <c r="F59" i="19" s="1"/>
  <c r="C58" i="19"/>
  <c r="F58" i="19" s="1"/>
  <c r="E57" i="19"/>
  <c r="F57" i="19" s="1"/>
  <c r="C57" i="19"/>
  <c r="D57" i="19" s="1"/>
  <c r="F56" i="19"/>
  <c r="C56" i="19"/>
  <c r="D56" i="19" s="1"/>
  <c r="C55" i="19"/>
  <c r="F55" i="19" s="1"/>
  <c r="C54" i="19"/>
  <c r="F54" i="19" s="1"/>
  <c r="C53" i="19"/>
  <c r="F53" i="19" s="1"/>
  <c r="E52" i="19"/>
  <c r="E67" i="19" s="1"/>
  <c r="C52" i="19"/>
  <c r="D52" i="19" s="1"/>
  <c r="H33" i="19" l="1"/>
  <c r="I7" i="19"/>
  <c r="F67" i="19"/>
  <c r="D67" i="19"/>
  <c r="D54" i="19"/>
  <c r="D59" i="19"/>
  <c r="D62" i="19"/>
  <c r="F52" i="19"/>
  <c r="D55" i="19"/>
  <c r="D60" i="19"/>
  <c r="D65" i="19"/>
  <c r="D53" i="19"/>
  <c r="D58" i="19"/>
  <c r="D66" i="19"/>
  <c r="C22" i="19"/>
  <c r="K19" i="19"/>
  <c r="C19" i="19" s="1"/>
  <c r="J19" i="19"/>
  <c r="I19" i="19"/>
  <c r="H19" i="19"/>
  <c r="G19" i="19"/>
  <c r="F19" i="19"/>
  <c r="E19" i="19"/>
  <c r="C24" i="20"/>
  <c r="B29" i="20"/>
  <c r="J7" i="19" l="1"/>
  <c r="I33" i="19"/>
  <c r="G24" i="20"/>
  <c r="F24" i="20"/>
  <c r="E24" i="20"/>
  <c r="D24" i="20"/>
  <c r="I30" i="21"/>
  <c r="I29" i="21"/>
  <c r="J29" i="21" s="1"/>
  <c r="C26" i="21"/>
  <c r="B23" i="20"/>
  <c r="K7" i="19" l="1"/>
  <c r="K33" i="19" s="1"/>
  <c r="J33" i="19"/>
  <c r="J30" i="21"/>
  <c r="K30" i="21" s="1"/>
  <c r="L30" i="21" s="1"/>
  <c r="M30" i="21" s="1"/>
  <c r="N30" i="21" s="1"/>
  <c r="K29" i="21"/>
  <c r="G13" i="19"/>
  <c r="G24" i="19" s="1"/>
  <c r="E13" i="19"/>
  <c r="E24" i="19" s="1"/>
  <c r="E47" i="19" s="1"/>
  <c r="B10" i="20"/>
  <c r="K13" i="19"/>
  <c r="K24" i="19" s="1"/>
  <c r="K47" i="19" s="1"/>
  <c r="K8" i="19"/>
  <c r="E8" i="19"/>
  <c r="E34" i="19"/>
  <c r="E37" i="19"/>
  <c r="E43" i="19"/>
  <c r="K43" i="19"/>
  <c r="I43" i="19"/>
  <c r="I37" i="19"/>
  <c r="F37" i="19"/>
  <c r="G37" i="19"/>
  <c r="H37" i="19"/>
  <c r="J37" i="19"/>
  <c r="K37" i="19"/>
  <c r="K34" i="19"/>
  <c r="J34" i="19"/>
  <c r="C23" i="21"/>
  <c r="E23" i="19" l="1"/>
  <c r="L29" i="21"/>
  <c r="D23" i="20"/>
  <c r="E23" i="20"/>
  <c r="F23" i="20"/>
  <c r="G23" i="20"/>
  <c r="C23" i="20"/>
  <c r="O15" i="21"/>
  <c r="O14" i="21"/>
  <c r="O13" i="21"/>
  <c r="N19" i="21"/>
  <c r="I19" i="21"/>
  <c r="C21" i="20" s="1"/>
  <c r="B19" i="21"/>
  <c r="J19" i="21"/>
  <c r="K19" i="21"/>
  <c r="L19" i="21"/>
  <c r="M19" i="21"/>
  <c r="G21" i="20" s="1"/>
  <c r="G20" i="20" s="1"/>
  <c r="C19" i="21"/>
  <c r="O18" i="21"/>
  <c r="O17" i="21"/>
  <c r="O16" i="21"/>
  <c r="O12" i="21"/>
  <c r="O11" i="21"/>
  <c r="O10" i="21"/>
  <c r="O9" i="21"/>
  <c r="O8" i="21"/>
  <c r="O7" i="21"/>
  <c r="B20" i="20"/>
  <c r="G11" i="20"/>
  <c r="F43" i="19"/>
  <c r="B11" i="20" s="1"/>
  <c r="G43" i="19"/>
  <c r="C12" i="20" s="1"/>
  <c r="H43" i="19"/>
  <c r="D11" i="20" s="1"/>
  <c r="E11" i="20"/>
  <c r="J43" i="19"/>
  <c r="F11" i="20" s="1"/>
  <c r="C44" i="19"/>
  <c r="C10" i="20"/>
  <c r="D10" i="20"/>
  <c r="E10" i="20"/>
  <c r="F10" i="20"/>
  <c r="G10" i="20"/>
  <c r="C16" i="19"/>
  <c r="C9" i="19"/>
  <c r="C10" i="19"/>
  <c r="C11" i="19"/>
  <c r="C12" i="19"/>
  <c r="C14" i="19"/>
  <c r="C15" i="19"/>
  <c r="C17" i="19"/>
  <c r="C18" i="19"/>
  <c r="C20" i="19"/>
  <c r="C21" i="19"/>
  <c r="C35" i="19"/>
  <c r="C36" i="19"/>
  <c r="C38" i="19"/>
  <c r="C39" i="19"/>
  <c r="C40" i="19"/>
  <c r="C11" i="20"/>
  <c r="F34" i="19"/>
  <c r="F13" i="19"/>
  <c r="F24" i="19" s="1"/>
  <c r="F47" i="19" s="1"/>
  <c r="F8" i="19"/>
  <c r="N20" i="21"/>
  <c r="G34" i="19"/>
  <c r="J8" i="19"/>
  <c r="I8" i="19"/>
  <c r="H8" i="19"/>
  <c r="G8" i="19"/>
  <c r="I34" i="19"/>
  <c r="H34" i="19"/>
  <c r="J13" i="19"/>
  <c r="J24" i="19" s="1"/>
  <c r="J47" i="19" s="1"/>
  <c r="I13" i="19"/>
  <c r="I24" i="19" s="1"/>
  <c r="I47" i="19" s="1"/>
  <c r="H13" i="19"/>
  <c r="H24" i="19" s="1"/>
  <c r="H47" i="19" s="1"/>
  <c r="I28" i="21" l="1"/>
  <c r="C29" i="20" s="1"/>
  <c r="M29" i="21"/>
  <c r="J28" i="21"/>
  <c r="N6" i="21"/>
  <c r="N24" i="21"/>
  <c r="F23" i="19"/>
  <c r="G23" i="19"/>
  <c r="N21" i="21"/>
  <c r="E45" i="19"/>
  <c r="B12" i="20"/>
  <c r="J45" i="19"/>
  <c r="N27" i="21"/>
  <c r="G12" i="20"/>
  <c r="G9" i="20" s="1"/>
  <c r="G26" i="20" s="1"/>
  <c r="F12" i="20"/>
  <c r="E12" i="20"/>
  <c r="D12" i="20"/>
  <c r="C43" i="19"/>
  <c r="F45" i="19"/>
  <c r="I45" i="19"/>
  <c r="H45" i="19"/>
  <c r="G45" i="19"/>
  <c r="G47" i="19" s="1"/>
  <c r="C34" i="19"/>
  <c r="K45" i="19"/>
  <c r="C37" i="19"/>
  <c r="C8" i="19"/>
  <c r="K23" i="19"/>
  <c r="C13" i="19"/>
  <c r="C24" i="19" s="1"/>
  <c r="J23" i="19"/>
  <c r="I23" i="19"/>
  <c r="H23" i="19"/>
  <c r="K28" i="21" l="1"/>
  <c r="E29" i="20" s="1"/>
  <c r="D29" i="20"/>
  <c r="D22" i="19"/>
  <c r="N29" i="21"/>
  <c r="B9" i="20"/>
  <c r="C45" i="19"/>
  <c r="C47" i="19" s="1"/>
  <c r="K46" i="19"/>
  <c r="C23" i="19"/>
  <c r="E46" i="19"/>
  <c r="J46" i="19"/>
  <c r="I46" i="19"/>
  <c r="H46" i="19"/>
  <c r="G46" i="19"/>
  <c r="F46" i="19"/>
  <c r="L28" i="21" l="1"/>
  <c r="M28" i="21" s="1"/>
  <c r="N28" i="21" s="1"/>
  <c r="B26" i="20"/>
  <c r="B27" i="20" s="1"/>
  <c r="D43" i="19"/>
  <c r="C27" i="19"/>
  <c r="D19" i="19"/>
  <c r="D13" i="19"/>
  <c r="E25" i="19"/>
  <c r="D37" i="19"/>
  <c r="C46" i="19"/>
  <c r="D34" i="19"/>
  <c r="D8" i="19"/>
  <c r="D23" i="19"/>
  <c r="F21" i="20"/>
  <c r="F20" i="20" s="1"/>
  <c r="E21" i="20"/>
  <c r="E20" i="20" s="1"/>
  <c r="D21" i="20"/>
  <c r="D20" i="20" s="1"/>
  <c r="F29" i="20" l="1"/>
  <c r="G29" i="20"/>
  <c r="D24" i="19"/>
  <c r="C20" i="20"/>
  <c r="D19" i="21"/>
  <c r="D45" i="19"/>
  <c r="F9" i="20"/>
  <c r="F26" i="20" s="1"/>
  <c r="E9" i="20"/>
  <c r="E26" i="20" s="1"/>
  <c r="D9" i="20"/>
  <c r="D26" i="20" s="1"/>
  <c r="C9" i="20" l="1"/>
  <c r="C26" i="20" s="1"/>
  <c r="C27" i="20" s="1"/>
  <c r="D27" i="20" l="1"/>
  <c r="E27" i="20" s="1"/>
  <c r="F27" i="20" s="1"/>
  <c r="G27" i="20" s="1"/>
</calcChain>
</file>

<file path=xl/sharedStrings.xml><?xml version="1.0" encoding="utf-8"?>
<sst xmlns="http://schemas.openxmlformats.org/spreadsheetml/2006/main" count="245" uniqueCount="164">
  <si>
    <t>NAVODILA ZA IZPOLNJEVANJE</t>
  </si>
  <si>
    <t xml:space="preserve">Obvezno izpolnite zavihke kot so navedeni v spodnji tabeli, saj vsebina vpliva na oceno vloge vlagatelja. Na posameznih zavihkih vpisujete podatke v rumena polja, ostala polja pustite prazna.
Pri določenih vnosnih poljih se vam ob postavitvi na celico izpisujejo sprotne opombe kot pomoč pri izpolnjevanju podatkov (primer:  strošek dela, zavihek DENARNI TOK, celica B17).
V kolikor se vam ob vnosu podatkov v posamezno celico izpiše besedilo v rdeči barvi, morate podatke uskladiti, saj gre za napako.
EPO je enotni prijavni obrazec, ki ga izpolnite elektronsko in se nahaja v aplikacji eRsklad, ta dokument pa je OBVEZNA priloga k EPO.
V kolikor prilagate tudi poslovni načrt, poskrbite, da bodo podatki usklajeni, sicer na zavihku DENARNI TOK pod OPOMBE pojasnite vsa odstopanja. V kolikor poslovni načrt že vsebuje zahtevane podatke kot so navedeni v tem dokumentu, vam podatkov ni potrebno ponovno vpisovati, ampak vpišete le naziv priloge in številko strani kot je zahtevano na vsakem zavihku 
(PREDSTAVITEV, DINAMIKA ZAHTEVKOV, FINANČNE OBVEZNOSTI, ...). </t>
  </si>
  <si>
    <t xml:space="preserve">Ime zavihka </t>
  </si>
  <si>
    <t>Obvezno morate izpolniti zavihek</t>
  </si>
  <si>
    <t>Obrazložitev</t>
  </si>
  <si>
    <t>PREDSTAVITEV VLAGATELJA</t>
  </si>
  <si>
    <t>DA</t>
  </si>
  <si>
    <t xml:space="preserve">Na zavihku PREDSTAVITEV vpisujete podatke o vlagatelju.
V kolikor boste prilagali dodatne priloge, ki še niso zahtevane v okviru EPO-ja v zavihku PRILOGE, to storite v EPO v zavihku PRILOGE pod DRUGO. </t>
  </si>
  <si>
    <t xml:space="preserve">PREDSTAVITEV PROJEKTA </t>
  </si>
  <si>
    <t xml:space="preserve">Na zavihku PREDSTAVITEV vpisujete podatke o posameznem projektu.V kolikor pri vlogi prijavljate več projektov, izpolnite podatke po posameznem projektu na vsakem zavihku posebej.
V kolikor boste prilagali dodatne priloge (pogodbe in druga dokazila), ki še niso zahtevane v okviru EPO-ja v zavihku PRILOGE, to storite v EPO v zavihku PRILOGE pod DRUGO. </t>
  </si>
  <si>
    <t>FINANČNE OBVEZNOSTI</t>
  </si>
  <si>
    <t>Na zavihku FINANČE OBVEZNOSTI najprej vpisujete obstoječe finančne obveznosti (kratkoročne in dolgoročne) in pozorni bodite, da so podatki o stanju glavnice na presečni dan in odplačilih glavnice po letih usklajeni, sicer se vam izpiše NAPAKA. V nadaljevanju izpolnite podatke o zaprošenem posojilu pri Skladu (SRRS) in odplačilh glavnice po letih (vrstica 22).
V kolikor na zavihku FINANČNA KONSTRUKCIJA - NAČRT ZAGOTAVLJANJA VIROV načrtujete zapirati finančno konstrukcijo s krediti, leasinigi bank in drugih pravnih ter fizičnih oseb, izpolnite tudi podatke na zavihku FINANČNE OBVEZNOSTI (vrstica 25).
Pozorni bodite, da izpolnite tudi podatek o stanju dolgoročnih in kratkoročnih finančnih obveznosti v letu pred oddajo vloge na javni razpis (celica H28).</t>
  </si>
  <si>
    <t>FINANČNA KONSTRUKCIJA</t>
  </si>
  <si>
    <t>V zavihku FINANČNA KONSTRUKCIJA vpisujete v prvo tabelo podatke o NAČRTU PORABE SREDSTEV, popišete stroške projekta brez DDV (skupaj za vsa leta) in z DDV (po letih za vsako posamezno leto). V primeru, da v vlogi prijavljate več projektov, izpolnite podatke na tem zavihku za vse projekte skupaj.
V drugi tabeli popišete VIRE FINANCIRANJA ZA TA PROJEKT - NAČRT ZAGOTAVLJANJA VIROV. Pri tem bodite pozorni, da so podatki v tabeli 1 in 2 usklajeni. V kolikor boste finančno konstrukcijo zapirali z lastnimi sredstvi morate le te čim bolj realno pojasniti. »Lastne vire se dokazuje na način, da so sredstva razvidna iz medletnih bilanc oz. denarnih sredstev na TR, iz namere banke o zagotovitvi posojilnega vira, če boste zapirali še s posojilom komercialne banke, vnovčljive terjatve do kupcev, sredstva dezinvestiranja, ...)«.
V tabeli 2 se nahajajo nepovratna sredstva (C. NEPOVRATNA SREDSTVA) za ta projekt in zneske izplačil nepovratnih sredstev vnesite v tistem letu (npr. 10.000 € v letu X), v katerem bo izpolnjen pogoj za nakazilo sredstev na vaš transakcijski račun. Istočano vnesite znesek delno ali v celoti v minus za vračilo nepovratnih sredstev v istem letu (npr. vračilo SRRS -10.000 €, leto X). Kot dokazilo priložite izdano odločbo, sklep ali že sklenjeno pogodbo/dogovor, kar je razvidno iz priloge (v EPO v zavihku PRILOGE), sicer podatkov ne vpisujete. 
V kolikor boste stroške za ta projekt delno sofinancirali z nepovratnimi sredstvi, izpolnite tudi podatke o višini stroškov v tebeli 3, ki bodo delno ali v celoti sofinancirani z nepovranimi sredstvi, sicer podatkov ne vpisujte.</t>
  </si>
  <si>
    <t>DENARNI TOK</t>
  </si>
  <si>
    <t>V zavihku DENARNI TOK vpisujete finančne podake za leto pred oddajo vloge in plan za pet let vključno s tekočim letom (podatke planirajte čim bolj realno). Podatki o PRILIVIH vključujeo podatke o prihodkih, podatki o ODLIVIH vključujejo podatke o odhodkih/stroških. Podatki o virih financiranja se deloma izpolnijo samodejno glede na podatke, ki ste jih vpisali pod zavihek FINANČNA KONSTRUKCIJA, 2. FINANČNA KONSTRUKCIJA - NAČRT ZAGOTAVLJANJA VIROV in pod zavihek FINANČNE OBVEZNOSTI.</t>
  </si>
  <si>
    <t>PODATKI O VLAGATELJU IN PROJEKTU</t>
  </si>
  <si>
    <t>Vpišite leto pred oddajo vloge</t>
  </si>
  <si>
    <t xml:space="preserve">Kratka predstavitev vlagatelja  in glavne usmeritve poslovanja.
</t>
  </si>
  <si>
    <t>Predstavitev vodstva in zaposlenih, obstoječe in predvideno zaposlovanje oseb, s podatkom ali so osebe iz lokalnega območja.</t>
  </si>
  <si>
    <t>Opis poslovanja vlagatelja v zadnjem letu</t>
  </si>
  <si>
    <t>Predstavite pretekla vlaganja v rabo OVE, ukrepe za izboljšanje energetske učinkovitost vlagatelja ter prilagoditve podnebnim spremembam. Navedite ali imate veljaven LEK, vzpostavljen energetski management ali energetsko knjigovodstvo.</t>
  </si>
  <si>
    <t>Predstavite pridobljene certifikate</t>
  </si>
  <si>
    <t>Predstavite ali izvajate zeleno in/ ali družbeno odgovorno javno naročanje oz. ali
- naročate izdelke, storitve ali gradnje v skladu z zelenim javnim naročanjem (naročate izdelke, storitve ali gradnje, ki imajo v primerjavi z običajnim blagom, storitvami in gradnjami v celotni življenjski dobi manjši vpliv na okolje in zagotavljajo varčevanje z naravnimi viri, materiali in energijo ter imajo enake ali boljše funkcionalnosti)  in/ali 
- izvajate družbeno odgovorno javno naročanje (javno naročanje, pri katerem se upošteva eden ali več naslednjih socialnih vidikov: zaposlitvene možnosti, dostojno delo, skladnost s  socialnimi pravicami in pravicami delavcev, socialna vključenost (vključevanje invalidov), enake možnosti, dostopnost, načrtovanje za vse, upoštevanje trajnostnih meril, vključno z  vprašanji etične trgovine, ter splošnejše prostovoljno upoštevanje socialne odgovornosti gospodarskih družb).</t>
  </si>
  <si>
    <t>PODATKI O PROJEKTU 1</t>
  </si>
  <si>
    <t>Naziv projekta</t>
  </si>
  <si>
    <t>Višina zaprošenega posojila za projekt v €</t>
  </si>
  <si>
    <t>Višina drugih sredstev za projekt v € (nepovratna sredstva, druga posojila, ipd).</t>
  </si>
  <si>
    <t>Višina upravičenih stroškov brez DDV (v €)</t>
  </si>
  <si>
    <t>Višina upravičenih stroškov z DDV (v €)</t>
  </si>
  <si>
    <t>Datum začetka in zaključka projekta</t>
  </si>
  <si>
    <t>Datum zaključka projekta</t>
  </si>
  <si>
    <t>Kratek povzetek projekta in lokacija projekta</t>
  </si>
  <si>
    <t>Namen in cilji projekta</t>
  </si>
  <si>
    <t xml:space="preserve">Predstavitev upravičenih in neupravičenih stroškov projekta </t>
  </si>
  <si>
    <t>Pojasnila glede že realiziranega in nerealiziranega dela projekta ter navedite vrednostno in vsebinsko upravičene stroške za katere zaprošate posojilo</t>
  </si>
  <si>
    <t>Predstavitev učinke projekta, vključno z vplivom projekta na blažitev oz. prilagajanje k podnebnim spremembam</t>
  </si>
  <si>
    <t xml:space="preserve">Predstavite ali projekt vsebuje elemente krožnega gospodarstva, trajnostne rabe vodnih virov </t>
  </si>
  <si>
    <t>Lokacija vlagatelja ni iz obmejnega problemskega območja ali območja ANS</t>
  </si>
  <si>
    <t>Lokacija vlagatelja je iz obmejnega problemskega območja</t>
  </si>
  <si>
    <t>Lokacija vlagatelja je iz ANS območja z madžarsko narodnostno skupnostjo v naslednjih naseljih v občini Dobrovnik: Dobrovnik/ Dobronak in Žitkovci/ Zsitkóc</t>
  </si>
  <si>
    <t>Lokacija vlagatelja je iz ANS območja z madžarsko narodnostno skupnostjo v naslednjih naseljih v občini Hodoš: Hodoš/ Hodos in Krplivnik/ Kapornak</t>
  </si>
  <si>
    <t>Lokacija vlagatelja je iz ANS območja z madžarsko narodnostno skupnostjo v naslednjih naseljih v občini Moravske Toplice: Motvarjevci/ Szentlászló, Pordašinci/ Kisfalu, Čikečka vas/ Csekefa, Prosenjakovci/ Pártosfalva, Središče/ Szerdahely</t>
  </si>
  <si>
    <t>Lokacija vlagatelja je iz ANS območjaz madžarsko narodnostno skupnostjo v naslednjih naseljih v občini Lendava: Radmožanci/ Radamos, Kamovci/ Kámaháza, Genterovci/ Göntérháza, Mostje/ Hidvég, Banuta/ Bánuta, Dolga vas/ Hosszúfalu, Dolgovaške gorice/ Hosszúfaluhegy, Lendavske gorice/ Lendahegy, Lendava/ Lendva, Dolnji Lakoš/ Alsólakos, Gornji Lakoš/ Felsölakos, Čentiba/ Csente, Dolina/ Völgyifalu, Pince/ Pince, Pince marof/ Pincemajor, Petišovci/ Petesháza, Trimlini/ Hármasmalom, Gaberje/ Gyetryános, Kapca/ Kapca, Kot/ Kót</t>
  </si>
  <si>
    <t>Lokacija vlagatelja je iz ANS območja z madžarsko narodnostno skupnostjo v naslednjih naseljih v občini Šalovci: Domanjševci/ Domonkosfa</t>
  </si>
  <si>
    <t>Lokacija vlagatelja je iz ANS območja z italijansko narodnostno skupnostjo v naslednjih naseljih  v občini Izola: Izola/ Isola (mesto), Dobrava, Jagodje</t>
  </si>
  <si>
    <t>Lokacija vlagatelja je iz ANS območja z italijansko narodnostno skupnostjo v naslednjih naseljih v občini Koper: Ankaran/ Ancarano, Barizoni/ Barisoni, Bertoki/ Bertocchi, Bošmarin/ Bossamarino, Cerej/ Cerei, Hrvatini/ Crevatini, Kampel/ Campel, Kolomban/ Colombano, Koper/ Capodistria (mesto), Prade/ Prade, Premančan, Škofije/ Val-marin, Šalara/ Salara, Škocjan/ San Canziano</t>
  </si>
  <si>
    <t>Lokacija vlagatelja je iz ANS območja z italijansko narodnostno skupnostjo v naslednjih naseljih  v občini Piran: Piran/ Pirano (mesto), Portorož/ Portorose, Lucija/ Lucia, Strunjan/ Strugnano, Seča/ Sezza, Sečovlje/ Sicciole, Parecag/ Parezzago, Dragonja</t>
  </si>
  <si>
    <t>FINANČNE OBVEZNOSTI - PREGLED ZADOLŽENOSTI VLAGATELJA PO LETIH</t>
  </si>
  <si>
    <t>Finančne obveznosti ne izpolnjujte, v kolikor so obveznosti razvidne v poslovnem načrtu ali drugi finančni prilogi.
Vpišite naziv priloge in številko strani v spodnji dve vrstici.</t>
  </si>
  <si>
    <t>Naziv priloge</t>
  </si>
  <si>
    <t>Številka strani</t>
  </si>
  <si>
    <t>Kratka utemeljitev trenutne in bodoče zadolženosti vlagatelja
(finančne obveznosti)</t>
  </si>
  <si>
    <r>
      <t xml:space="preserve">Kreditodajalec
</t>
    </r>
    <r>
      <rPr>
        <sz val="10"/>
        <rFont val="Arial"/>
        <family val="2"/>
        <charset val="238"/>
      </rPr>
      <t>(najeti krediti, leasingi pred oddajo vloge)</t>
    </r>
  </si>
  <si>
    <t>Odobren znesek</t>
  </si>
  <si>
    <r>
      <rPr>
        <b/>
        <sz val="10"/>
        <color rgb="FFFF0000"/>
        <rFont val="Arial"/>
        <family val="2"/>
        <charset val="238"/>
      </rPr>
      <t>_dd_ /_mm_ / __llll__</t>
    </r>
    <r>
      <rPr>
        <b/>
        <sz val="10"/>
        <color rgb="FF000000"/>
        <rFont val="Arial"/>
        <family val="2"/>
        <charset val="238"/>
      </rPr>
      <t xml:space="preserve">
Stanje glavnice v EUR na presečni dan </t>
    </r>
  </si>
  <si>
    <t>Obrestna mera</t>
  </si>
  <si>
    <r>
      <t xml:space="preserve">Namen kredita
</t>
    </r>
    <r>
      <rPr>
        <sz val="10"/>
        <color theme="1"/>
        <rFont val="Arial"/>
        <family val="2"/>
        <charset val="238"/>
      </rPr>
      <t>(npr. dolgoročni za investicijo, kratkoročni za obratna sredstva, ...)</t>
    </r>
  </si>
  <si>
    <r>
      <t xml:space="preserve">Zavarovanje
</t>
    </r>
    <r>
      <rPr>
        <sz val="10"/>
        <color theme="1"/>
        <rFont val="Arial"/>
        <family val="2"/>
        <charset val="238"/>
      </rPr>
      <t>(npr. hipoteka, menice, poroštvo, ...)</t>
    </r>
  </si>
  <si>
    <t>Datum odobritve</t>
  </si>
  <si>
    <t>Datum vračila</t>
  </si>
  <si>
    <t>Skupaj</t>
  </si>
  <si>
    <t>Zaprošeno posojilo pri Skladu (SRRS) in odplačila glavnice po letih v EUR</t>
  </si>
  <si>
    <t>Zaprošen znesek v EUR</t>
  </si>
  <si>
    <t>premostitveno</t>
  </si>
  <si>
    <t>menice</t>
  </si>
  <si>
    <r>
      <t xml:space="preserve">Krediti in leasingi pri bankah in drugih pravnih in fiz. osebah </t>
    </r>
    <r>
      <rPr>
        <b/>
        <sz val="11"/>
        <color rgb="FFFF0000"/>
        <rFont val="Calibri"/>
        <family val="2"/>
        <charset val="238"/>
        <scheme val="minor"/>
      </rPr>
      <t>za obravnavani projekt</t>
    </r>
  </si>
  <si>
    <t>Planiran znesek v EUR</t>
  </si>
  <si>
    <t>Stanje finančnih obveznosti</t>
  </si>
  <si>
    <t>Stanje obstoječih finančnih obveznosti
(krediti, leasingi)</t>
  </si>
  <si>
    <t xml:space="preserve">Stanje zaprošenega posojila pri Skladu (SRRS) </t>
  </si>
  <si>
    <t>Krediti in leasingi pri bankah in drugih pravnih in fiz. osebah za ta projekt</t>
  </si>
  <si>
    <t>1. FINANČNA KONTRUKCIJA ZA PROJEKT - NAČRT PORABE SREDSTEV</t>
  </si>
  <si>
    <t>Finančne konstrukcije za projekt oz. predračunskih stroškov projekta ne izpolnjujte, v kolikor je le ta razvidna v poslovnem načrtu ali drugi finančni prilogi.
Vpišite naziv in številko strani v spodnji dve vrstici.</t>
  </si>
  <si>
    <t>Pri popisu finančne konstrukcija po letih upoštevajte vrednost projekta z DDV in prikažite stroškovno vrednost celotnega projekta, ki predstavlja zaključeno celoto, ki bo v nadaljevanju ustvarjala učinke, 
ne glede na to, da pri Skladu zaprošate za spodbudo (posojilo) le dela projekta.
V tabelo "Načrt porabe sredstev" vpisujte načrtovane stroške za tekoče leto in le izjemoma za prihodnja leta (v kolikor bo v tekočem letu začet projekt končan v prihodnjih letih). 
Načrt porabe sredstev po letih in rok zaključka projekta morata biti usklajena.</t>
  </si>
  <si>
    <t>Rok zaključka projekta</t>
  </si>
  <si>
    <t>Znesek z DDV</t>
  </si>
  <si>
    <t>Predračunski stroški v EUR</t>
  </si>
  <si>
    <t>AOP</t>
  </si>
  <si>
    <t>Delež</t>
  </si>
  <si>
    <t>Znesek brez DDV</t>
  </si>
  <si>
    <t>A. NEOPREDMETENA SREDSTVA</t>
  </si>
  <si>
    <t>004</t>
  </si>
  <si>
    <t>1. Dolgoročne premoženjske pravice</t>
  </si>
  <si>
    <t>005</t>
  </si>
  <si>
    <t>2. Dobro ime</t>
  </si>
  <si>
    <t>006</t>
  </si>
  <si>
    <t>3. Dolgoročno odloženi stroški razvijanja</t>
  </si>
  <si>
    <t>007</t>
  </si>
  <si>
    <t>4. Druga neopredmetena sredstva</t>
  </si>
  <si>
    <t>008</t>
  </si>
  <si>
    <t>B. OPREDMETENA OSNOVNA SREDSTVA</t>
  </si>
  <si>
    <t>010</t>
  </si>
  <si>
    <t xml:space="preserve">1. Zemljišča </t>
  </si>
  <si>
    <t>011</t>
  </si>
  <si>
    <t xml:space="preserve">2. Zgradbe </t>
  </si>
  <si>
    <t>012</t>
  </si>
  <si>
    <t>3. Proizvajalne naprave in stroji</t>
  </si>
  <si>
    <t>013</t>
  </si>
  <si>
    <t>4. Druge naprave in oprema, drobni inventar in druga opredmetena osnovna sredstva</t>
  </si>
  <si>
    <t>014</t>
  </si>
  <si>
    <t>5. Biološka sredstva (večletni nasadi, osnova čreda)</t>
  </si>
  <si>
    <t>015</t>
  </si>
  <si>
    <t>C. STROŠKI OBRATNIH SREDSTEV (AOP 128 + 139)</t>
  </si>
  <si>
    <t>/</t>
  </si>
  <si>
    <t>1. Stroški blaga, materiala in storitev</t>
  </si>
  <si>
    <t>2. Stroški dela</t>
  </si>
  <si>
    <t>D. STROŠKI PREVZEMA KMETIJE</t>
  </si>
  <si>
    <t>E. STROŠKI PROJEKTA I (A+B)</t>
  </si>
  <si>
    <t>F. STROŠKI PROJEKTA II (A+B+C+D)</t>
  </si>
  <si>
    <t>Znesek DDV</t>
  </si>
  <si>
    <t>Pojasnilo vlagatelja glede DDV</t>
  </si>
  <si>
    <t>V kolikor je DDV upravičeni strošek v okviru javnega razpisa pojasnite ali si boste DDV pri projektu, ki ga prijavljate poračunali ali ne. Med upravičene stroške lahko uveljavite le DDV, ki je nepovračljiv. Zato opredelite vrednost DDV-ja pri posameznem strošku, ki je nepovračljiv in ga uveljavljate v okviru upravičenih stroškov.</t>
  </si>
  <si>
    <t>2. VIRI FINANCIRANJA ZA PROJEKT - NAČRT ZAGOTAVLJANJA VIROV</t>
  </si>
  <si>
    <r>
      <t xml:space="preserve">Virov financiranja investicije ne izpolnjujte, v kolikor so viri financiranja investicije razvidni v poslovnem načrtu ali drugi finančni prilogi.
Vpišite naziv in številko strani v spodnji dve vrstici.
</t>
    </r>
    <r>
      <rPr>
        <b/>
        <sz val="10"/>
        <color theme="9" tint="-0.249977111117893"/>
        <rFont val="Arial"/>
        <family val="2"/>
        <charset val="238"/>
      </rPr>
      <t>Zneske izplačil nepovratnih sredstev vnesite v tistem letu kot imate predvidene zahtevke izplačil - dinamika zahtevkov/predvideni datum prejema nep. sredstev  (npr. 10.000 € v letu X), v katerem bo izpolnjen pogoj za nakazilo sredstev na vaš transakcijski račun. 
! Istočasno vnesite znesek v minus za vračilo nepovratnih sredstev (npr. vračilo SRRS v negativnem znesku (minus) -10.000 € v letu X - rubrika Posojilo pri Skladu (SRRS)).</t>
    </r>
  </si>
  <si>
    <t>Viri financiranja v EUR</t>
  </si>
  <si>
    <t>A. SKUPAJ LASTNA SREDSTVA</t>
  </si>
  <si>
    <t>1. Lastna denarna sredstva</t>
  </si>
  <si>
    <t>2. Dokapitalizacija</t>
  </si>
  <si>
    <t>B. SKUPAJ KREDITI/POSOJILA/LEASINGI</t>
  </si>
  <si>
    <t>1. Krediti pri bankah in drugih pravnih in fiz. osebah</t>
  </si>
  <si>
    <t>2. Premostitveni krediti pri banki, ne SRRS
(samo v primeru nepovratnih sredstev)</t>
  </si>
  <si>
    <t>3. Posojilo pri Skladu (SRRS)</t>
  </si>
  <si>
    <t>4. Krediti lastnikov</t>
  </si>
  <si>
    <t>5. Finančni leasing</t>
  </si>
  <si>
    <t>C. NEPOVRATNA SREDSTVA</t>
  </si>
  <si>
    <t>1. Izplačilo nepovratnih sredstev</t>
  </si>
  <si>
    <t>E. SKUPAJ VIRI FINANCIRANJA (A+B+C+D)</t>
  </si>
  <si>
    <t>Kratka utemeljitev virov za zagotavljanje lastne udeležbe pri projektu</t>
  </si>
  <si>
    <t>3. NEPOVRATNA SREDSTVA ZA PROJEKT</t>
  </si>
  <si>
    <t>Spodnjo tabelo izpolnite le v primeru odobrenih nepovratnih sredstev (priložena odločba, sklep, pogodba).
V kolikor načrtujete prejem nepovratnih sredstev in boste stroške za ta projekt delno sofinancirali z nepovratnimi sredstvi, izpolnite spodnjo tabelo, in sicer navedite višino nepovratnih stredstev po kategorijah stroškov, ki jih boste uvaljavljali pri drugem javnem viru, ne SRRS.</t>
  </si>
  <si>
    <t>Znesek</t>
  </si>
  <si>
    <t>A. OPREDMETENA OSNOVA SREDSTVA</t>
  </si>
  <si>
    <t>C. STROŠKI OBRATNIH SREDSTEV
(AOP 128 + 139)</t>
  </si>
  <si>
    <t>D. STROŠKI PROJEKTA I (A+B)</t>
  </si>
  <si>
    <t>E. STROŠKI PROJEKTA II (A+B+C)</t>
  </si>
  <si>
    <t>DENARNI TOK S PROJEKTOM V EUR</t>
  </si>
  <si>
    <t>Denarnega toka s projektom ne izpolnjujte, v kolikor je le ta razviden v poslovnem načrtu ali drugi finančni prilogi.
Vpišite naziv in številko strani v spodnji dve vrstici.</t>
  </si>
  <si>
    <t>Leto</t>
  </si>
  <si>
    <t>PRILIVI</t>
  </si>
  <si>
    <t>A. Letni prihodek</t>
  </si>
  <si>
    <t>B. Ostali prihodki</t>
  </si>
  <si>
    <t>C. Viri financiranja, ki SE nanašajo na obravnavani projekt</t>
  </si>
  <si>
    <t xml:space="preserve"> - lastna sredstva (npr. dokapitalizacija)</t>
  </si>
  <si>
    <t xml:space="preserve"> - posojila/krediti/leasingi</t>
  </si>
  <si>
    <t xml:space="preserve"> - nepovratna sredstva</t>
  </si>
  <si>
    <t>D. Drugi viri financiranja
(planirana nova zadolževanja, ki se NE nanašajo na obravnavani projekt)</t>
  </si>
  <si>
    <t>ODLIVI</t>
  </si>
  <si>
    <t>E. Investicijska vlaganja (tudi CAPEX)</t>
  </si>
  <si>
    <t>F. Stroški blaga, materiala in storitev</t>
  </si>
  <si>
    <t>G. Stroški dela</t>
  </si>
  <si>
    <t>H. Drugi poslovni in drugi odhodki</t>
  </si>
  <si>
    <t>I. Davki in prispevki</t>
  </si>
  <si>
    <t>J. Odplačila finančnih obveznosti, ki se NE nanašajo na obravnavani projekt</t>
  </si>
  <si>
    <t xml:space="preserve"> - obstoječe/planirane obveznosti (glavnice)</t>
  </si>
  <si>
    <t xml:space="preserve"> - obstoječe/planirane obveznosti (obresti)</t>
  </si>
  <si>
    <t>K. Odplačila finančnih obveznosti, ki SE nanašajo na obravnavani projekt</t>
  </si>
  <si>
    <t xml:space="preserve"> - nove obveznosti (glavnice)</t>
  </si>
  <si>
    <t xml:space="preserve"> - nove obveznosti (obresti)</t>
  </si>
  <si>
    <t>Denarni tok (A+B+C+D-E-F-G-H-I-J-K)</t>
  </si>
  <si>
    <t>Denarni tok - kumulativno</t>
  </si>
  <si>
    <t>FD/EBITDA</t>
  </si>
  <si>
    <t>Kratka utemeljitev trenutnega in bodočega finančnega poslovanja vlagatelja (prihodkov - še posebej enkratnih, stroškov,  ...)</t>
  </si>
  <si>
    <t>Opombe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</si>
</sst>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\-#,##0\ "/>
    <numFmt numFmtId="165" formatCode="0.0%"/>
    <numFmt numFmtId="166" formatCode="0_ ;\-0\ "/>
    <numFmt numFmtId="167" formatCode="#,##0.0_ ;\-#,##0.0\ "/>
    <numFmt numFmtId="168" formatCode="d/m/yyyy;@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2" tint="-0.749992370372631"/>
      <name val="Arial"/>
      <family val="2"/>
      <charset val="238"/>
    </font>
    <font>
      <b/>
      <sz val="10"/>
      <color rgb="FF464646"/>
      <name val="Arial"/>
      <family val="2"/>
      <charset val="238"/>
    </font>
    <font>
      <sz val="10"/>
      <color rgb="FF464646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10"/>
      <name val="Arial CE"/>
      <charset val="238"/>
    </font>
    <font>
      <b/>
      <sz val="9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sz val="10"/>
      <color theme="2" tint="-0.749992370372631"/>
      <name val="Arial"/>
    </font>
    <font>
      <sz val="9"/>
      <color theme="2" tint="-0.74999237037263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AEDE9"/>
        <bgColor indexed="64"/>
      </patternFill>
    </fill>
    <fill>
      <patternFill patternType="solid">
        <fgColor rgb="FF649981"/>
        <bgColor indexed="64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/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/>
      <bottom/>
      <diagonal/>
    </border>
    <border>
      <left/>
      <right style="medium">
        <color indexed="64"/>
      </right>
      <top/>
      <bottom style="thin">
        <color rgb="FFB2B2B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8" applyNumberFormat="0" applyFont="0" applyAlignment="0" applyProtection="0"/>
    <xf numFmtId="0" fontId="1" fillId="0" borderId="0"/>
    <xf numFmtId="0" fontId="19" fillId="0" borderId="0"/>
  </cellStyleXfs>
  <cellXfs count="297">
    <xf numFmtId="0" fontId="0" fillId="0" borderId="0" xfId="0"/>
    <xf numFmtId="0" fontId="2" fillId="0" borderId="0" xfId="0" applyFont="1"/>
    <xf numFmtId="164" fontId="4" fillId="5" borderId="9" xfId="1" applyNumberFormat="1" applyFont="1" applyFill="1" applyBorder="1" applyAlignment="1" applyProtection="1"/>
    <xf numFmtId="9" fontId="4" fillId="5" borderId="9" xfId="2" applyFont="1" applyFill="1" applyBorder="1" applyAlignment="1" applyProtection="1">
      <alignment horizontal="center"/>
    </xf>
    <xf numFmtId="164" fontId="2" fillId="4" borderId="10" xfId="3" applyNumberFormat="1" applyFont="1" applyBorder="1" applyAlignment="1" applyProtection="1">
      <protection locked="0"/>
    </xf>
    <xf numFmtId="164" fontId="2" fillId="4" borderId="12" xfId="3" applyNumberFormat="1" applyFont="1" applyBorder="1" applyAlignment="1" applyProtection="1">
      <protection locked="0"/>
    </xf>
    <xf numFmtId="9" fontId="2" fillId="5" borderId="1" xfId="2" applyFont="1" applyFill="1" applyBorder="1" applyAlignment="1" applyProtection="1">
      <alignment horizontal="center"/>
    </xf>
    <xf numFmtId="164" fontId="2" fillId="5" borderId="1" xfId="1" applyNumberFormat="1" applyFont="1" applyFill="1" applyBorder="1" applyAlignment="1" applyProtection="1"/>
    <xf numFmtId="164" fontId="4" fillId="5" borderId="1" xfId="1" applyNumberFormat="1" applyFont="1" applyFill="1" applyBorder="1" applyAlignment="1" applyProtection="1"/>
    <xf numFmtId="164" fontId="4" fillId="5" borderId="2" xfId="1" applyNumberFormat="1" applyFont="1" applyFill="1" applyBorder="1" applyAlignment="1" applyProtection="1"/>
    <xf numFmtId="9" fontId="4" fillId="5" borderId="1" xfId="2" applyFont="1" applyFill="1" applyBorder="1" applyAlignment="1" applyProtection="1">
      <alignment horizontal="center"/>
    </xf>
    <xf numFmtId="164" fontId="2" fillId="4" borderId="13" xfId="3" applyNumberFormat="1" applyFont="1" applyBorder="1" applyAlignment="1" applyProtection="1">
      <protection locked="0"/>
    </xf>
    <xf numFmtId="0" fontId="4" fillId="0" borderId="0" xfId="0" applyFont="1"/>
    <xf numFmtId="164" fontId="4" fillId="5" borderId="7" xfId="1" applyNumberFormat="1" applyFont="1" applyFill="1" applyBorder="1" applyAlignment="1" applyProtection="1"/>
    <xf numFmtId="164" fontId="4" fillId="5" borderId="15" xfId="1" applyNumberFormat="1" applyFont="1" applyFill="1" applyBorder="1" applyAlignment="1" applyProtection="1"/>
    <xf numFmtId="9" fontId="4" fillId="5" borderId="7" xfId="2" applyFont="1" applyFill="1" applyBorder="1" applyAlignment="1" applyProtection="1">
      <alignment horizontal="center"/>
    </xf>
    <xf numFmtId="164" fontId="2" fillId="5" borderId="6" xfId="1" applyNumberFormat="1" applyFont="1" applyFill="1" applyBorder="1" applyAlignment="1" applyProtection="1"/>
    <xf numFmtId="164" fontId="2" fillId="4" borderId="26" xfId="3" applyNumberFormat="1" applyFont="1" applyBorder="1" applyAlignment="1" applyProtection="1">
      <protection locked="0"/>
    </xf>
    <xf numFmtId="164" fontId="6" fillId="4" borderId="12" xfId="3" applyNumberFormat="1" applyFont="1" applyBorder="1" applyAlignment="1" applyProtection="1">
      <protection locked="0"/>
    </xf>
    <xf numFmtId="164" fontId="4" fillId="5" borderId="24" xfId="1" applyNumberFormat="1" applyFont="1" applyFill="1" applyBorder="1" applyAlignment="1" applyProtection="1"/>
    <xf numFmtId="164" fontId="2" fillId="4" borderId="33" xfId="3" applyNumberFormat="1" applyFont="1" applyBorder="1" applyAlignment="1" applyProtection="1">
      <protection locked="0"/>
    </xf>
    <xf numFmtId="164" fontId="4" fillId="5" borderId="36" xfId="1" applyNumberFormat="1" applyFont="1" applyFill="1" applyBorder="1" applyAlignment="1" applyProtection="1"/>
    <xf numFmtId="164" fontId="4" fillId="5" borderId="38" xfId="1" applyNumberFormat="1" applyFont="1" applyFill="1" applyBorder="1" applyAlignment="1" applyProtection="1"/>
    <xf numFmtId="164" fontId="2" fillId="5" borderId="44" xfId="1" applyNumberFormat="1" applyFont="1" applyFill="1" applyBorder="1" applyAlignment="1" applyProtection="1"/>
    <xf numFmtId="164" fontId="4" fillId="5" borderId="5" xfId="1" applyNumberFormat="1" applyFont="1" applyFill="1" applyBorder="1" applyAlignment="1" applyProtection="1"/>
    <xf numFmtId="164" fontId="2" fillId="4" borderId="45" xfId="3" applyNumberFormat="1" applyFont="1" applyBorder="1" applyAlignment="1" applyProtection="1">
      <protection locked="0"/>
    </xf>
    <xf numFmtId="164" fontId="2" fillId="5" borderId="11" xfId="3" applyNumberFormat="1" applyFont="1" applyFill="1" applyBorder="1" applyAlignment="1" applyProtection="1"/>
    <xf numFmtId="164" fontId="2" fillId="5" borderId="26" xfId="3" applyNumberFormat="1" applyFont="1" applyFill="1" applyBorder="1" applyAlignment="1" applyProtection="1"/>
    <xf numFmtId="0" fontId="10" fillId="0" borderId="0" xfId="0" applyFont="1"/>
    <xf numFmtId="0" fontId="0" fillId="0" borderId="0" xfId="0" applyAlignment="1">
      <alignment horizontal="center"/>
    </xf>
    <xf numFmtId="0" fontId="2" fillId="5" borderId="4" xfId="3" applyFont="1" applyFill="1" applyBorder="1" applyAlignment="1" applyProtection="1">
      <alignment horizontal="left"/>
    </xf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164" fontId="4" fillId="5" borderId="55" xfId="1" applyNumberFormat="1" applyFont="1" applyFill="1" applyBorder="1" applyAlignment="1" applyProtection="1"/>
    <xf numFmtId="9" fontId="4" fillId="5" borderId="1" xfId="2" applyFont="1" applyFill="1" applyBorder="1" applyAlignment="1" applyProtection="1"/>
    <xf numFmtId="9" fontId="2" fillId="5" borderId="1" xfId="2" applyFont="1" applyFill="1" applyBorder="1" applyAlignment="1" applyProtection="1"/>
    <xf numFmtId="9" fontId="4" fillId="5" borderId="7" xfId="2" applyFont="1" applyFill="1" applyBorder="1" applyAlignment="1" applyProtection="1"/>
    <xf numFmtId="9" fontId="4" fillId="5" borderId="9" xfId="2" applyFont="1" applyFill="1" applyBorder="1" applyAlignment="1" applyProtection="1"/>
    <xf numFmtId="164" fontId="4" fillId="5" borderId="22" xfId="1" applyNumberFormat="1" applyFont="1" applyFill="1" applyBorder="1" applyAlignment="1" applyProtection="1"/>
    <xf numFmtId="164" fontId="4" fillId="5" borderId="12" xfId="3" applyNumberFormat="1" applyFont="1" applyFill="1" applyBorder="1" applyAlignment="1" applyProtection="1"/>
    <xf numFmtId="164" fontId="6" fillId="4" borderId="11" xfId="3" applyNumberFormat="1" applyFont="1" applyBorder="1" applyAlignment="1" applyProtection="1">
      <protection locked="0"/>
    </xf>
    <xf numFmtId="164" fontId="6" fillId="4" borderId="26" xfId="3" applyNumberFormat="1" applyFont="1" applyBorder="1" applyAlignment="1" applyProtection="1">
      <protection locked="0"/>
    </xf>
    <xf numFmtId="164" fontId="6" fillId="4" borderId="25" xfId="3" applyNumberFormat="1" applyFont="1" applyBorder="1" applyAlignment="1" applyProtection="1">
      <protection locked="0"/>
    </xf>
    <xf numFmtId="164" fontId="6" fillId="4" borderId="33" xfId="3" applyNumberFormat="1" applyFont="1" applyBorder="1" applyAlignment="1" applyProtection="1">
      <protection locked="0"/>
    </xf>
    <xf numFmtId="164" fontId="6" fillId="4" borderId="48" xfId="3" applyNumberFormat="1" applyFont="1" applyBorder="1" applyAlignment="1" applyProtection="1">
      <protection locked="0"/>
    </xf>
    <xf numFmtId="164" fontId="6" fillId="4" borderId="34" xfId="3" applyNumberFormat="1" applyFont="1" applyBorder="1" applyAlignment="1" applyProtection="1">
      <protection locked="0"/>
    </xf>
    <xf numFmtId="164" fontId="6" fillId="5" borderId="48" xfId="3" applyNumberFormat="1" applyFont="1" applyFill="1" applyBorder="1" applyAlignment="1" applyProtection="1"/>
    <xf numFmtId="164" fontId="6" fillId="5" borderId="34" xfId="3" applyNumberFormat="1" applyFont="1" applyFill="1" applyBorder="1" applyAlignment="1" applyProtection="1"/>
    <xf numFmtId="164" fontId="2" fillId="5" borderId="57" xfId="1" applyNumberFormat="1" applyFont="1" applyFill="1" applyBorder="1" applyAlignment="1" applyProtection="1"/>
    <xf numFmtId="0" fontId="5" fillId="5" borderId="16" xfId="3" applyFont="1" applyFill="1" applyBorder="1" applyAlignment="1" applyProtection="1"/>
    <xf numFmtId="0" fontId="14" fillId="5" borderId="28" xfId="3" applyFont="1" applyFill="1" applyBorder="1" applyAlignment="1" applyProtection="1">
      <alignment horizontal="left" vertical="center" wrapText="1" readingOrder="1"/>
    </xf>
    <xf numFmtId="0" fontId="14" fillId="5" borderId="28" xfId="3" applyFont="1" applyFill="1" applyBorder="1" applyAlignment="1" applyProtection="1">
      <alignment vertical="center" wrapText="1"/>
    </xf>
    <xf numFmtId="0" fontId="14" fillId="5" borderId="46" xfId="3" applyFont="1" applyFill="1" applyBorder="1" applyAlignment="1" applyProtection="1">
      <alignment vertical="center" wrapText="1"/>
    </xf>
    <xf numFmtId="164" fontId="6" fillId="5" borderId="33" xfId="3" applyNumberFormat="1" applyFont="1" applyFill="1" applyBorder="1" applyAlignment="1" applyProtection="1"/>
    <xf numFmtId="165" fontId="6" fillId="4" borderId="12" xfId="2" applyNumberFormat="1" applyFont="1" applyFill="1" applyBorder="1" applyAlignment="1" applyProtection="1">
      <alignment horizontal="center"/>
      <protection locked="0"/>
    </xf>
    <xf numFmtId="164" fontId="6" fillId="4" borderId="12" xfId="3" applyNumberFormat="1" applyFont="1" applyBorder="1" applyAlignment="1" applyProtection="1">
      <alignment horizontal="left"/>
      <protection locked="0"/>
    </xf>
    <xf numFmtId="14" fontId="6" fillId="4" borderId="12" xfId="3" applyNumberFormat="1" applyFont="1" applyBorder="1" applyAlignment="1" applyProtection="1">
      <alignment horizontal="left"/>
      <protection locked="0"/>
    </xf>
    <xf numFmtId="14" fontId="6" fillId="4" borderId="12" xfId="3" applyNumberFormat="1" applyFont="1" applyBorder="1" applyAlignment="1" applyProtection="1">
      <alignment horizontal="center"/>
      <protection locked="0"/>
    </xf>
    <xf numFmtId="164" fontId="6" fillId="4" borderId="31" xfId="3" applyNumberFormat="1" applyFont="1" applyBorder="1" applyAlignment="1" applyProtection="1">
      <protection locked="0"/>
    </xf>
    <xf numFmtId="2" fontId="6" fillId="5" borderId="9" xfId="3" applyNumberFormat="1" applyFont="1" applyFill="1" applyBorder="1" applyAlignment="1" applyProtection="1"/>
    <xf numFmtId="164" fontId="6" fillId="4" borderId="61" xfId="3" applyNumberFormat="1" applyFont="1" applyBorder="1" applyAlignment="1" applyProtection="1">
      <protection locked="0"/>
    </xf>
    <xf numFmtId="164" fontId="6" fillId="4" borderId="0" xfId="3" applyNumberFormat="1" applyFont="1" applyBorder="1" applyAlignment="1" applyProtection="1">
      <protection locked="0"/>
    </xf>
    <xf numFmtId="164" fontId="6" fillId="4" borderId="62" xfId="3" applyNumberFormat="1" applyFont="1" applyBorder="1" applyAlignment="1" applyProtection="1">
      <protection locked="0"/>
    </xf>
    <xf numFmtId="164" fontId="6" fillId="4" borderId="63" xfId="3" applyNumberFormat="1" applyFont="1" applyBorder="1" applyAlignment="1" applyProtection="1">
      <protection locked="0"/>
    </xf>
    <xf numFmtId="164" fontId="6" fillId="4" borderId="3" xfId="3" applyNumberFormat="1" applyFont="1" applyBorder="1" applyAlignment="1" applyProtection="1">
      <protection locked="0"/>
    </xf>
    <xf numFmtId="164" fontId="6" fillId="4" borderId="64" xfId="3" applyNumberFormat="1" applyFont="1" applyBorder="1" applyAlignment="1" applyProtection="1">
      <protection locked="0"/>
    </xf>
    <xf numFmtId="165" fontId="6" fillId="4" borderId="61" xfId="2" applyNumberFormat="1" applyFont="1" applyFill="1" applyBorder="1" applyAlignment="1" applyProtection="1">
      <alignment horizontal="center"/>
      <protection locked="0"/>
    </xf>
    <xf numFmtId="164" fontId="6" fillId="4" borderId="61" xfId="3" applyNumberFormat="1" applyFont="1" applyBorder="1" applyAlignment="1" applyProtection="1">
      <alignment horizontal="left"/>
      <protection locked="0"/>
    </xf>
    <xf numFmtId="14" fontId="6" fillId="4" borderId="61" xfId="3" applyNumberFormat="1" applyFont="1" applyBorder="1" applyAlignment="1" applyProtection="1">
      <alignment horizontal="left"/>
      <protection locked="0"/>
    </xf>
    <xf numFmtId="14" fontId="6" fillId="4" borderId="61" xfId="3" applyNumberFormat="1" applyFont="1" applyBorder="1" applyAlignment="1" applyProtection="1">
      <alignment horizontal="center"/>
      <protection locked="0"/>
    </xf>
    <xf numFmtId="164" fontId="6" fillId="4" borderId="65" xfId="3" applyNumberFormat="1" applyFont="1" applyBorder="1" applyAlignment="1" applyProtection="1">
      <protection locked="0"/>
    </xf>
    <xf numFmtId="164" fontId="4" fillId="5" borderId="66" xfId="3" applyNumberFormat="1" applyFont="1" applyFill="1" applyBorder="1" applyAlignment="1" applyProtection="1"/>
    <xf numFmtId="164" fontId="3" fillId="5" borderId="67" xfId="3" applyNumberFormat="1" applyFont="1" applyFill="1" applyBorder="1" applyAlignment="1" applyProtection="1"/>
    <xf numFmtId="164" fontId="4" fillId="5" borderId="54" xfId="3" applyNumberFormat="1" applyFont="1" applyFill="1" applyBorder="1" applyAlignment="1" applyProtection="1"/>
    <xf numFmtId="164" fontId="4" fillId="5" borderId="68" xfId="3" applyNumberFormat="1" applyFont="1" applyFill="1" applyBorder="1" applyAlignment="1" applyProtection="1"/>
    <xf numFmtId="14" fontId="6" fillId="4" borderId="1" xfId="3" applyNumberFormat="1" applyFont="1" applyBorder="1" applyAlignment="1" applyProtection="1">
      <alignment horizontal="center"/>
      <protection locked="0"/>
    </xf>
    <xf numFmtId="164" fontId="6" fillId="4" borderId="1" xfId="3" applyNumberFormat="1" applyFont="1" applyBorder="1" applyAlignment="1" applyProtection="1">
      <alignment horizontal="right"/>
      <protection locked="0"/>
    </xf>
    <xf numFmtId="164" fontId="6" fillId="4" borderId="1" xfId="3" applyNumberFormat="1" applyFont="1" applyBorder="1" applyAlignment="1" applyProtection="1">
      <protection locked="0"/>
    </xf>
    <xf numFmtId="3" fontId="2" fillId="5" borderId="1" xfId="3" applyNumberFormat="1" applyFont="1" applyFill="1" applyBorder="1" applyAlignment="1" applyProtection="1"/>
    <xf numFmtId="3" fontId="2" fillId="5" borderId="24" xfId="3" applyNumberFormat="1" applyFont="1" applyFill="1" applyBorder="1" applyAlignment="1" applyProtection="1"/>
    <xf numFmtId="0" fontId="12" fillId="5" borderId="23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/>
    </xf>
    <xf numFmtId="0" fontId="12" fillId="0" borderId="23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4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vertical="center" wrapText="1"/>
    </xf>
    <xf numFmtId="0" fontId="6" fillId="5" borderId="23" xfId="0" applyFont="1" applyFill="1" applyBorder="1" applyAlignment="1">
      <alignment horizontal="left"/>
    </xf>
    <xf numFmtId="0" fontId="2" fillId="5" borderId="23" xfId="0" applyFont="1" applyFill="1" applyBorder="1" applyAlignment="1">
      <alignment horizontal="left" vertical="center" wrapText="1"/>
    </xf>
    <xf numFmtId="0" fontId="9" fillId="5" borderId="23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2" fillId="5" borderId="23" xfId="4" applyFont="1" applyFill="1" applyBorder="1" applyAlignment="1">
      <alignment horizontal="left" wrapText="1"/>
    </xf>
    <xf numFmtId="0" fontId="4" fillId="5" borderId="23" xfId="4" applyFont="1" applyFill="1" applyBorder="1" applyAlignment="1">
      <alignment horizontal="left" wrapText="1"/>
    </xf>
    <xf numFmtId="0" fontId="4" fillId="5" borderId="58" xfId="4" applyFont="1" applyFill="1" applyBorder="1" applyAlignment="1">
      <alignment horizontal="left" wrapText="1"/>
    </xf>
    <xf numFmtId="0" fontId="0" fillId="5" borderId="39" xfId="0" applyFill="1" applyBorder="1"/>
    <xf numFmtId="0" fontId="0" fillId="5" borderId="0" xfId="0" applyFill="1"/>
    <xf numFmtId="0" fontId="18" fillId="5" borderId="40" xfId="0" applyFont="1" applyFill="1" applyBorder="1"/>
    <xf numFmtId="0" fontId="21" fillId="5" borderId="39" xfId="0" applyFont="1" applyFill="1" applyBorder="1" applyAlignment="1">
      <alignment wrapText="1"/>
    </xf>
    <xf numFmtId="0" fontId="4" fillId="5" borderId="0" xfId="0" applyFont="1" applyFill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39" xfId="4" applyFont="1" applyFill="1" applyBorder="1" applyAlignment="1">
      <alignment vertical="center" wrapText="1"/>
    </xf>
    <xf numFmtId="0" fontId="4" fillId="5" borderId="0" xfId="4" applyFont="1" applyFill="1" applyAlignment="1">
      <alignment vertical="center" wrapText="1"/>
    </xf>
    <xf numFmtId="0" fontId="0" fillId="5" borderId="42" xfId="0" applyFill="1" applyBorder="1"/>
    <xf numFmtId="0" fontId="0" fillId="5" borderId="59" xfId="0" applyFill="1" applyBorder="1"/>
    <xf numFmtId="164" fontId="0" fillId="5" borderId="59" xfId="0" applyNumberFormat="1" applyFill="1" applyBorder="1"/>
    <xf numFmtId="3" fontId="0" fillId="5" borderId="59" xfId="0" applyNumberFormat="1" applyFill="1" applyBorder="1"/>
    <xf numFmtId="3" fontId="0" fillId="5" borderId="60" xfId="0" applyNumberFormat="1" applyFill="1" applyBorder="1"/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164" fontId="6" fillId="4" borderId="69" xfId="3" applyNumberFormat="1" applyFont="1" applyBorder="1" applyAlignment="1" applyProtection="1">
      <alignment horizontal="left"/>
      <protection locked="0"/>
    </xf>
    <xf numFmtId="164" fontId="6" fillId="4" borderId="70" xfId="3" applyNumberFormat="1" applyFont="1" applyBorder="1" applyAlignment="1" applyProtection="1">
      <alignment horizontal="left"/>
      <protection locked="0"/>
    </xf>
    <xf numFmtId="164" fontId="2" fillId="4" borderId="8" xfId="3" applyNumberFormat="1" applyFont="1" applyAlignment="1" applyProtection="1">
      <protection locked="0"/>
    </xf>
    <xf numFmtId="164" fontId="2" fillId="4" borderId="71" xfId="3" applyNumberFormat="1" applyFont="1" applyBorder="1" applyAlignment="1" applyProtection="1">
      <protection locked="0"/>
    </xf>
    <xf numFmtId="164" fontId="4" fillId="5" borderId="71" xfId="3" applyNumberFormat="1" applyFont="1" applyFill="1" applyBorder="1" applyAlignment="1" applyProtection="1"/>
    <xf numFmtId="0" fontId="6" fillId="5" borderId="23" xfId="0" applyFont="1" applyFill="1" applyBorder="1"/>
    <xf numFmtId="0" fontId="4" fillId="5" borderId="23" xfId="4" applyFont="1" applyFill="1" applyBorder="1" applyAlignment="1">
      <alignment wrapText="1"/>
    </xf>
    <xf numFmtId="0" fontId="4" fillId="5" borderId="2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4" fillId="5" borderId="21" xfId="4" applyFont="1" applyFill="1" applyBorder="1" applyAlignment="1">
      <alignment horizontal="left" wrapText="1"/>
    </xf>
    <xf numFmtId="0" fontId="4" fillId="5" borderId="1" xfId="4" quotePrefix="1" applyFont="1" applyFill="1" applyBorder="1" applyAlignment="1">
      <alignment horizontal="center" wrapText="1"/>
    </xf>
    <xf numFmtId="0" fontId="6" fillId="5" borderId="23" xfId="4" applyFont="1" applyFill="1" applyBorder="1" applyAlignment="1">
      <alignment horizontal="left" wrapText="1"/>
    </xf>
    <xf numFmtId="0" fontId="6" fillId="5" borderId="1" xfId="5" quotePrefix="1" applyFont="1" applyFill="1" applyBorder="1" applyAlignment="1">
      <alignment horizontal="center" vertical="center" wrapText="1"/>
    </xf>
    <xf numFmtId="0" fontId="6" fillId="5" borderId="2" xfId="4" applyFont="1" applyFill="1" applyBorder="1" applyAlignment="1">
      <alignment horizontal="center" wrapText="1"/>
    </xf>
    <xf numFmtId="0" fontId="6" fillId="5" borderId="3" xfId="4" applyFont="1" applyFill="1" applyBorder="1" applyAlignment="1">
      <alignment horizontal="center" wrapText="1"/>
    </xf>
    <xf numFmtId="0" fontId="2" fillId="5" borderId="1" xfId="4" applyFont="1" applyFill="1" applyBorder="1" applyAlignment="1">
      <alignment horizontal="center" wrapText="1"/>
    </xf>
    <xf numFmtId="0" fontId="6" fillId="5" borderId="1" xfId="4" applyFont="1" applyFill="1" applyBorder="1" applyAlignment="1">
      <alignment horizontal="center" wrapText="1"/>
    </xf>
    <xf numFmtId="0" fontId="4" fillId="5" borderId="35" xfId="4" applyFont="1" applyFill="1" applyBorder="1" applyAlignment="1">
      <alignment horizontal="left" wrapText="1"/>
    </xf>
    <xf numFmtId="0" fontId="4" fillId="5" borderId="28" xfId="4" applyFont="1" applyFill="1" applyBorder="1" applyAlignment="1">
      <alignment horizontal="center" wrapText="1"/>
    </xf>
    <xf numFmtId="0" fontId="4" fillId="5" borderId="37" xfId="4" applyFont="1" applyFill="1" applyBorder="1" applyAlignment="1">
      <alignment horizontal="left" wrapText="1"/>
    </xf>
    <xf numFmtId="0" fontId="4" fillId="5" borderId="54" xfId="4" applyFont="1" applyFill="1" applyBorder="1" applyAlignment="1">
      <alignment horizontal="center" wrapText="1"/>
    </xf>
    <xf numFmtId="0" fontId="4" fillId="5" borderId="3" xfId="4" applyFont="1" applyFill="1" applyBorder="1" applyAlignment="1">
      <alignment horizontal="center" wrapText="1"/>
    </xf>
    <xf numFmtId="0" fontId="2" fillId="5" borderId="21" xfId="4" applyFont="1" applyFill="1" applyBorder="1" applyAlignment="1">
      <alignment horizontal="left" wrapText="1"/>
    </xf>
    <xf numFmtId="0" fontId="2" fillId="5" borderId="3" xfId="4" applyFont="1" applyFill="1" applyBorder="1" applyAlignment="1">
      <alignment horizontal="center" wrapText="1"/>
    </xf>
    <xf numFmtId="0" fontId="2" fillId="5" borderId="3" xfId="4" applyFont="1" applyFill="1" applyBorder="1" applyAlignment="1">
      <alignment horizontal="left" wrapText="1"/>
    </xf>
    <xf numFmtId="0" fontId="3" fillId="5" borderId="39" xfId="0" applyFont="1" applyFill="1" applyBorder="1"/>
    <xf numFmtId="0" fontId="3" fillId="5" borderId="0" xfId="0" applyFont="1" applyFill="1" applyAlignment="1">
      <alignment horizontal="center"/>
    </xf>
    <xf numFmtId="164" fontId="3" fillId="5" borderId="0" xfId="0" applyNumberFormat="1" applyFont="1" applyFill="1"/>
    <xf numFmtId="0" fontId="2" fillId="5" borderId="0" xfId="0" applyFont="1" applyFill="1"/>
    <xf numFmtId="164" fontId="3" fillId="5" borderId="40" xfId="0" applyNumberFormat="1" applyFont="1" applyFill="1" applyBorder="1"/>
    <xf numFmtId="0" fontId="14" fillId="5" borderId="0" xfId="0" applyFont="1" applyFill="1" applyAlignment="1">
      <alignment wrapText="1"/>
    </xf>
    <xf numFmtId="0" fontId="14" fillId="5" borderId="40" xfId="0" applyFont="1" applyFill="1" applyBorder="1" applyAlignment="1">
      <alignment wrapText="1"/>
    </xf>
    <xf numFmtId="0" fontId="4" fillId="5" borderId="6" xfId="4" applyFont="1" applyFill="1" applyBorder="1" applyAlignment="1">
      <alignment horizontal="center" wrapText="1"/>
    </xf>
    <xf numFmtId="164" fontId="4" fillId="5" borderId="1" xfId="4" applyNumberFormat="1" applyFont="1" applyFill="1" applyBorder="1" applyAlignment="1">
      <alignment horizontal="right" wrapText="1"/>
    </xf>
    <xf numFmtId="164" fontId="2" fillId="5" borderId="1" xfId="4" applyNumberFormat="1" applyFont="1" applyFill="1" applyBorder="1" applyAlignment="1">
      <alignment horizontal="right" wrapText="1"/>
    </xf>
    <xf numFmtId="164" fontId="4" fillId="5" borderId="7" xfId="4" applyNumberFormat="1" applyFont="1" applyFill="1" applyBorder="1" applyAlignment="1">
      <alignment horizontal="right" wrapText="1"/>
    </xf>
    <xf numFmtId="164" fontId="4" fillId="5" borderId="9" xfId="4" applyNumberFormat="1" applyFont="1" applyFill="1" applyBorder="1" applyAlignment="1">
      <alignment horizontal="right" wrapText="1"/>
    </xf>
    <xf numFmtId="0" fontId="4" fillId="5" borderId="39" xfId="4" applyFont="1" applyFill="1" applyBorder="1" applyAlignment="1">
      <alignment horizontal="left" wrapText="1"/>
    </xf>
    <xf numFmtId="0" fontId="4" fillId="5" borderId="0" xfId="4" applyFont="1" applyFill="1" applyAlignment="1">
      <alignment horizontal="center" wrapText="1"/>
    </xf>
    <xf numFmtId="0" fontId="4" fillId="5" borderId="0" xfId="4" applyFont="1" applyFill="1" applyAlignment="1">
      <alignment horizontal="left" wrapText="1"/>
    </xf>
    <xf numFmtId="0" fontId="3" fillId="5" borderId="0" xfId="4" applyFont="1" applyFill="1" applyAlignment="1">
      <alignment vertical="center" wrapText="1"/>
    </xf>
    <xf numFmtId="0" fontId="3" fillId="5" borderId="40" xfId="4" applyFont="1" applyFill="1" applyBorder="1" applyAlignment="1">
      <alignment vertical="center" wrapText="1"/>
    </xf>
    <xf numFmtId="0" fontId="5" fillId="5" borderId="53" xfId="4" applyFont="1" applyFill="1" applyBorder="1" applyAlignment="1">
      <alignment wrapText="1"/>
    </xf>
    <xf numFmtId="0" fontId="5" fillId="5" borderId="42" xfId="4" applyFont="1" applyFill="1" applyBorder="1" applyAlignment="1">
      <alignment horizontal="center" wrapText="1"/>
    </xf>
    <xf numFmtId="0" fontId="5" fillId="5" borderId="42" xfId="4" applyFont="1" applyFill="1" applyBorder="1" applyAlignment="1">
      <alignment wrapText="1"/>
    </xf>
    <xf numFmtId="0" fontId="20" fillId="5" borderId="42" xfId="4" applyFont="1" applyFill="1" applyBorder="1" applyAlignment="1">
      <alignment vertical="center" wrapText="1"/>
    </xf>
    <xf numFmtId="0" fontId="3" fillId="5" borderId="42" xfId="4" applyFont="1" applyFill="1" applyBorder="1" applyAlignment="1">
      <alignment horizontal="center" wrapText="1"/>
    </xf>
    <xf numFmtId="0" fontId="3" fillId="5" borderId="43" xfId="4" applyFont="1" applyFill="1" applyBorder="1" applyAlignment="1">
      <alignment horizontal="center" wrapText="1"/>
    </xf>
    <xf numFmtId="164" fontId="6" fillId="4" borderId="8" xfId="3" applyNumberFormat="1" applyFont="1" applyAlignment="1" applyProtection="1">
      <protection locked="0"/>
    </xf>
    <xf numFmtId="164" fontId="6" fillId="5" borderId="8" xfId="3" applyNumberFormat="1" applyFont="1" applyFill="1" applyAlignment="1" applyProtection="1"/>
    <xf numFmtId="164" fontId="3" fillId="5" borderId="0" xfId="3" applyNumberFormat="1" applyFont="1" applyFill="1" applyBorder="1" applyAlignment="1" applyProtection="1"/>
    <xf numFmtId="0" fontId="4" fillId="5" borderId="52" xfId="4" applyFont="1" applyFill="1" applyBorder="1" applyAlignment="1">
      <alignment wrapText="1"/>
    </xf>
    <xf numFmtId="0" fontId="4" fillId="5" borderId="4" xfId="4" applyFont="1" applyFill="1" applyBorder="1" applyAlignment="1">
      <alignment wrapText="1"/>
    </xf>
    <xf numFmtId="0" fontId="3" fillId="5" borderId="4" xfId="4" applyFont="1" applyFill="1" applyBorder="1" applyAlignment="1">
      <alignment horizontal="left" wrapText="1"/>
    </xf>
    <xf numFmtId="0" fontId="3" fillId="5" borderId="49" xfId="4" applyFont="1" applyFill="1" applyBorder="1" applyAlignment="1">
      <alignment horizontal="left" wrapText="1"/>
    </xf>
    <xf numFmtId="0" fontId="4" fillId="5" borderId="0" xfId="4" applyFont="1" applyFill="1" applyAlignment="1">
      <alignment wrapText="1"/>
    </xf>
    <xf numFmtId="0" fontId="4" fillId="5" borderId="39" xfId="4" applyFont="1" applyFill="1" applyBorder="1" applyAlignment="1">
      <alignment wrapText="1"/>
    </xf>
    <xf numFmtId="0" fontId="9" fillId="5" borderId="1" xfId="4" applyFont="1" applyFill="1" applyBorder="1" applyAlignment="1">
      <alignment horizontal="center" wrapText="1"/>
    </xf>
    <xf numFmtId="0" fontId="21" fillId="5" borderId="0" xfId="0" applyFont="1" applyFill="1" applyAlignment="1">
      <alignment horizontal="left" vertical="center" wrapText="1"/>
    </xf>
    <xf numFmtId="164" fontId="6" fillId="4" borderId="1" xfId="3" applyNumberFormat="1" applyFont="1" applyBorder="1" applyAlignment="1" applyProtection="1">
      <alignment horizontal="center"/>
      <protection locked="0"/>
    </xf>
    <xf numFmtId="167" fontId="6" fillId="4" borderId="1" xfId="3" applyNumberFormat="1" applyFont="1" applyBorder="1" applyAlignment="1" applyProtection="1">
      <alignment horizontal="center"/>
      <protection locked="0"/>
    </xf>
    <xf numFmtId="0" fontId="18" fillId="5" borderId="0" xfId="0" applyFont="1" applyFill="1"/>
    <xf numFmtId="0" fontId="18" fillId="5" borderId="42" xfId="0" applyFont="1" applyFill="1" applyBorder="1"/>
    <xf numFmtId="0" fontId="0" fillId="5" borderId="1" xfId="0" applyFill="1" applyBorder="1"/>
    <xf numFmtId="164" fontId="0" fillId="5" borderId="1" xfId="0" applyNumberFormat="1" applyFill="1" applyBorder="1"/>
    <xf numFmtId="3" fontId="0" fillId="5" borderId="1" xfId="0" applyNumberFormat="1" applyFill="1" applyBorder="1"/>
    <xf numFmtId="164" fontId="6" fillId="4" borderId="1" xfId="3" applyNumberFormat="1" applyFont="1" applyBorder="1" applyAlignment="1" applyProtection="1">
      <alignment horizontal="left"/>
      <protection locked="0"/>
    </xf>
    <xf numFmtId="0" fontId="4" fillId="5" borderId="23" xfId="0" applyFont="1" applyFill="1" applyBorder="1"/>
    <xf numFmtId="0" fontId="4" fillId="5" borderId="1" xfId="0" applyFont="1" applyFill="1" applyBorder="1" applyAlignment="1">
      <alignment horizontal="center"/>
    </xf>
    <xf numFmtId="0" fontId="6" fillId="5" borderId="47" xfId="4" applyFont="1" applyFill="1" applyBorder="1" applyAlignment="1">
      <alignment horizontal="left" wrapText="1"/>
    </xf>
    <xf numFmtId="0" fontId="2" fillId="5" borderId="56" xfId="4" applyFont="1" applyFill="1" applyBorder="1" applyAlignment="1">
      <alignment horizontal="left" wrapText="1"/>
    </xf>
    <xf numFmtId="0" fontId="2" fillId="5" borderId="41" xfId="4" applyFont="1" applyFill="1" applyBorder="1" applyAlignment="1">
      <alignment horizontal="left" wrapText="1"/>
    </xf>
    <xf numFmtId="0" fontId="6" fillId="5" borderId="47" xfId="0" applyFont="1" applyFill="1" applyBorder="1" applyAlignment="1">
      <alignment vertical="center" wrapText="1"/>
    </xf>
    <xf numFmtId="0" fontId="6" fillId="5" borderId="58" xfId="0" applyFont="1" applyFill="1" applyBorder="1" applyAlignment="1">
      <alignment vertical="center" wrapText="1"/>
    </xf>
    <xf numFmtId="0" fontId="6" fillId="5" borderId="41" xfId="0" applyFont="1" applyFill="1" applyBorder="1" applyAlignment="1">
      <alignment horizontal="left" vertical="center" wrapText="1"/>
    </xf>
    <xf numFmtId="0" fontId="6" fillId="5" borderId="27" xfId="0" applyFont="1" applyFill="1" applyBorder="1" applyAlignment="1">
      <alignment horizontal="left" vertical="center" wrapText="1"/>
    </xf>
    <xf numFmtId="0" fontId="23" fillId="5" borderId="23" xfId="4" applyFont="1" applyFill="1" applyBorder="1" applyAlignment="1">
      <alignment horizontal="left" wrapText="1"/>
    </xf>
    <xf numFmtId="0" fontId="24" fillId="0" borderId="0" xfId="0" applyFont="1" applyAlignment="1">
      <alignment horizontal="left"/>
    </xf>
    <xf numFmtId="0" fontId="3" fillId="0" borderId="0" xfId="0" applyFont="1"/>
    <xf numFmtId="164" fontId="9" fillId="5" borderId="4" xfId="4" applyNumberFormat="1" applyFont="1" applyFill="1" applyBorder="1" applyAlignment="1">
      <alignment horizontal="center" vertical="center" wrapText="1"/>
    </xf>
    <xf numFmtId="0" fontId="15" fillId="5" borderId="35" xfId="4" applyFont="1" applyFill="1" applyBorder="1" applyAlignment="1">
      <alignment horizontal="left" wrapText="1"/>
    </xf>
    <xf numFmtId="166" fontId="2" fillId="5" borderId="4" xfId="3" applyNumberFormat="1" applyFont="1" applyFill="1" applyBorder="1" applyAlignment="1" applyProtection="1">
      <alignment vertical="center" wrapText="1"/>
      <protection locked="0"/>
    </xf>
    <xf numFmtId="166" fontId="2" fillId="5" borderId="49" xfId="3" applyNumberFormat="1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>
      <alignment horizontal="left" vertical="center" wrapText="1"/>
    </xf>
    <xf numFmtId="166" fontId="4" fillId="4" borderId="1" xfId="3" applyNumberFormat="1" applyFont="1" applyBorder="1" applyAlignment="1" applyProtection="1">
      <alignment horizontal="center" vertical="center" wrapText="1"/>
      <protection locked="0"/>
    </xf>
    <xf numFmtId="168" fontId="4" fillId="5" borderId="1" xfId="4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12" fillId="5" borderId="41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/>
    </xf>
    <xf numFmtId="0" fontId="12" fillId="5" borderId="44" xfId="0" applyFont="1" applyFill="1" applyBorder="1" applyAlignment="1">
      <alignment horizontal="left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164" fontId="2" fillId="4" borderId="1" xfId="3" applyNumberFormat="1" applyFont="1" applyBorder="1" applyAlignment="1" applyProtection="1">
      <alignment horizontal="left" vertical="top" wrapText="1"/>
      <protection locked="0"/>
    </xf>
    <xf numFmtId="0" fontId="11" fillId="2" borderId="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68" fontId="2" fillId="4" borderId="1" xfId="3" applyNumberFormat="1" applyFont="1" applyBorder="1" applyAlignment="1" applyProtection="1">
      <alignment horizontal="left" vertical="top" wrapText="1"/>
      <protection locked="0"/>
    </xf>
    <xf numFmtId="0" fontId="11" fillId="2" borderId="0" xfId="0" applyFont="1" applyFill="1" applyAlignment="1">
      <alignment horizontal="left" vertical="center" wrapText="1"/>
    </xf>
    <xf numFmtId="164" fontId="2" fillId="4" borderId="0" xfId="3" applyNumberFormat="1" applyFont="1" applyBorder="1" applyAlignment="1" applyProtection="1">
      <alignment horizontal="left" vertical="center" wrapText="1"/>
      <protection locked="0"/>
    </xf>
    <xf numFmtId="0" fontId="26" fillId="2" borderId="0" xfId="0" applyFont="1" applyFill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1" fillId="5" borderId="53" xfId="0" applyFont="1" applyFill="1" applyBorder="1" applyAlignment="1">
      <alignment horizontal="left" vertical="center" wrapText="1"/>
    </xf>
    <xf numFmtId="0" fontId="21" fillId="5" borderId="42" xfId="0" applyFont="1" applyFill="1" applyBorder="1" applyAlignment="1">
      <alignment horizontal="left" vertical="center" wrapText="1"/>
    </xf>
    <xf numFmtId="0" fontId="22" fillId="5" borderId="59" xfId="0" applyFont="1" applyFill="1" applyBorder="1" applyAlignment="1">
      <alignment horizontal="left" vertical="center" wrapText="1"/>
    </xf>
    <xf numFmtId="0" fontId="4" fillId="5" borderId="5" xfId="4" applyFont="1" applyFill="1" applyBorder="1" applyAlignment="1">
      <alignment horizontal="left" vertical="center" wrapText="1"/>
    </xf>
    <xf numFmtId="0" fontId="4" fillId="5" borderId="2" xfId="4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7" fillId="3" borderId="19" xfId="4" applyFont="1" applyFill="1" applyBorder="1" applyAlignment="1">
      <alignment horizontal="center" vertical="center" wrapText="1"/>
    </xf>
    <xf numFmtId="0" fontId="7" fillId="3" borderId="14" xfId="4" applyFont="1" applyFill="1" applyBorder="1" applyAlignment="1">
      <alignment horizontal="center" vertical="center" wrapText="1"/>
    </xf>
    <xf numFmtId="0" fontId="7" fillId="3" borderId="20" xfId="4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64" fontId="6" fillId="4" borderId="18" xfId="3" applyNumberFormat="1" applyFont="1" applyBorder="1" applyAlignment="1" applyProtection="1">
      <alignment horizontal="left" vertical="center" wrapText="1"/>
      <protection locked="0"/>
    </xf>
    <xf numFmtId="164" fontId="6" fillId="4" borderId="17" xfId="3" applyNumberFormat="1" applyFont="1" applyBorder="1" applyAlignment="1" applyProtection="1">
      <alignment horizontal="left" vertical="center" wrapText="1"/>
      <protection locked="0"/>
    </xf>
    <xf numFmtId="164" fontId="6" fillId="4" borderId="32" xfId="3" applyNumberFormat="1" applyFont="1" applyBorder="1" applyAlignment="1" applyProtection="1">
      <alignment horizontal="left" vertical="center" wrapText="1"/>
      <protection locked="0"/>
    </xf>
    <xf numFmtId="0" fontId="6" fillId="4" borderId="16" xfId="3" applyFont="1" applyBorder="1" applyAlignment="1" applyProtection="1">
      <alignment horizontal="left" vertical="center" wrapText="1"/>
      <protection locked="0"/>
    </xf>
    <xf numFmtId="0" fontId="6" fillId="4" borderId="28" xfId="3" applyFont="1" applyBorder="1" applyAlignment="1" applyProtection="1">
      <alignment horizontal="left" vertical="center" wrapText="1"/>
      <protection locked="0"/>
    </xf>
    <xf numFmtId="0" fontId="6" fillId="4" borderId="46" xfId="3" applyFont="1" applyBorder="1" applyAlignment="1" applyProtection="1">
      <alignment horizontal="left" vertical="center" wrapText="1"/>
      <protection locked="0"/>
    </xf>
    <xf numFmtId="0" fontId="7" fillId="3" borderId="21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22" xfId="4" applyFont="1" applyFill="1" applyBorder="1" applyAlignment="1">
      <alignment horizontal="center" vertical="center" wrapText="1"/>
    </xf>
    <xf numFmtId="0" fontId="2" fillId="5" borderId="16" xfId="4" applyFont="1" applyFill="1" applyBorder="1" applyAlignment="1">
      <alignment horizontal="center" wrapText="1"/>
    </xf>
    <xf numFmtId="0" fontId="2" fillId="5" borderId="28" xfId="4" applyFont="1" applyFill="1" applyBorder="1" applyAlignment="1">
      <alignment horizontal="center" wrapText="1"/>
    </xf>
    <xf numFmtId="0" fontId="2" fillId="5" borderId="46" xfId="4" applyFont="1" applyFill="1" applyBorder="1" applyAlignment="1">
      <alignment horizontal="center" wrapText="1"/>
    </xf>
    <xf numFmtId="0" fontId="3" fillId="5" borderId="0" xfId="4" applyFont="1" applyFill="1" applyAlignment="1">
      <alignment horizontal="left" wrapText="1"/>
    </xf>
    <xf numFmtId="0" fontId="4" fillId="5" borderId="21" xfId="4" applyFont="1" applyFill="1" applyBorder="1" applyAlignment="1">
      <alignment horizontal="left" wrapText="1"/>
    </xf>
    <xf numFmtId="0" fontId="4" fillId="5" borderId="2" xfId="4" applyFont="1" applyFill="1" applyBorder="1" applyAlignment="1">
      <alignment horizontal="left" wrapText="1"/>
    </xf>
    <xf numFmtId="0" fontId="6" fillId="5" borderId="23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14" fontId="2" fillId="4" borderId="5" xfId="3" applyNumberFormat="1" applyFont="1" applyBorder="1" applyAlignment="1" applyProtection="1">
      <alignment horizontal="center"/>
      <protection locked="0"/>
    </xf>
    <xf numFmtId="14" fontId="2" fillId="4" borderId="2" xfId="3" applyNumberFormat="1" applyFont="1" applyBorder="1" applyAlignment="1" applyProtection="1">
      <alignment horizontal="center"/>
      <protection locked="0"/>
    </xf>
    <xf numFmtId="0" fontId="9" fillId="5" borderId="39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0" fontId="4" fillId="5" borderId="6" xfId="3" applyFont="1" applyFill="1" applyBorder="1" applyAlignment="1" applyProtection="1">
      <alignment horizontal="center"/>
    </xf>
    <xf numFmtId="0" fontId="4" fillId="5" borderId="44" xfId="3" applyFont="1" applyFill="1" applyBorder="1" applyAlignment="1" applyProtection="1">
      <alignment horizontal="center"/>
    </xf>
    <xf numFmtId="0" fontId="9" fillId="5" borderId="1" xfId="4" applyFont="1" applyFill="1" applyBorder="1" applyAlignment="1">
      <alignment horizontal="left" vertical="center" wrapText="1"/>
    </xf>
    <xf numFmtId="0" fontId="5" fillId="4" borderId="5" xfId="3" applyFont="1" applyBorder="1" applyAlignment="1" applyProtection="1">
      <alignment horizontal="left" vertical="center" wrapText="1"/>
      <protection locked="0"/>
    </xf>
    <xf numFmtId="0" fontId="5" fillId="4" borderId="3" xfId="3" applyFont="1" applyBorder="1" applyAlignment="1" applyProtection="1">
      <alignment horizontal="left" vertical="center" wrapText="1"/>
      <protection locked="0"/>
    </xf>
    <xf numFmtId="0" fontId="6" fillId="4" borderId="5" xfId="3" applyFont="1" applyBorder="1" applyAlignment="1" applyProtection="1">
      <alignment horizontal="left" vertical="center" wrapText="1"/>
      <protection locked="0"/>
    </xf>
    <xf numFmtId="0" fontId="6" fillId="4" borderId="3" xfId="3" applyFont="1" applyBorder="1" applyAlignment="1" applyProtection="1">
      <alignment horizontal="left" vertical="center" wrapText="1"/>
      <protection locked="0"/>
    </xf>
    <xf numFmtId="0" fontId="6" fillId="4" borderId="22" xfId="3" applyFont="1" applyBorder="1" applyAlignment="1" applyProtection="1">
      <alignment horizontal="left" vertical="center" wrapText="1"/>
      <protection locked="0"/>
    </xf>
    <xf numFmtId="0" fontId="2" fillId="5" borderId="21" xfId="4" applyFont="1" applyFill="1" applyBorder="1" applyAlignment="1">
      <alignment horizontal="left" wrapText="1"/>
    </xf>
    <xf numFmtId="0" fontId="2" fillId="5" borderId="2" xfId="4" applyFont="1" applyFill="1" applyBorder="1" applyAlignment="1">
      <alignment horizontal="left" wrapText="1"/>
    </xf>
    <xf numFmtId="0" fontId="4" fillId="5" borderId="1" xfId="4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5" borderId="37" xfId="4" applyFont="1" applyFill="1" applyBorder="1" applyAlignment="1">
      <alignment horizontal="left" wrapText="1"/>
    </xf>
    <xf numFmtId="0" fontId="4" fillId="5" borderId="55" xfId="4" applyFont="1" applyFill="1" applyBorder="1" applyAlignment="1">
      <alignment horizontal="left" wrapText="1"/>
    </xf>
    <xf numFmtId="0" fontId="14" fillId="5" borderId="30" xfId="4" applyFont="1" applyFill="1" applyBorder="1" applyAlignment="1">
      <alignment horizontal="left" wrapText="1"/>
    </xf>
    <xf numFmtId="0" fontId="14" fillId="5" borderId="0" xfId="4" applyFont="1" applyFill="1" applyAlignment="1">
      <alignment horizontal="left" wrapText="1"/>
    </xf>
    <xf numFmtId="0" fontId="14" fillId="5" borderId="40" xfId="4" applyFont="1" applyFill="1" applyBorder="1" applyAlignment="1">
      <alignment horizontal="left" wrapText="1"/>
    </xf>
    <xf numFmtId="0" fontId="6" fillId="5" borderId="2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14" fillId="5" borderId="30" xfId="4" applyFont="1" applyFill="1" applyBorder="1" applyAlignment="1">
      <alignment wrapText="1"/>
    </xf>
    <xf numFmtId="0" fontId="14" fillId="5" borderId="0" xfId="4" applyFont="1" applyFill="1" applyAlignment="1">
      <alignment wrapText="1"/>
    </xf>
    <xf numFmtId="0" fontId="14" fillId="5" borderId="40" xfId="4" applyFont="1" applyFill="1" applyBorder="1" applyAlignment="1">
      <alignment wrapText="1"/>
    </xf>
    <xf numFmtId="0" fontId="6" fillId="4" borderId="1" xfId="3" applyFont="1" applyBorder="1" applyAlignment="1" applyProtection="1">
      <alignment horizontal="left" vertical="center" wrapText="1"/>
      <protection locked="0"/>
    </xf>
    <xf numFmtId="0" fontId="4" fillId="5" borderId="21" xfId="4" applyFont="1" applyFill="1" applyBorder="1" applyAlignment="1">
      <alignment horizontal="center" vertical="center" wrapText="1"/>
    </xf>
    <xf numFmtId="0" fontId="4" fillId="5" borderId="3" xfId="4" applyFont="1" applyFill="1" applyBorder="1" applyAlignment="1">
      <alignment horizontal="center" vertical="center" wrapText="1"/>
    </xf>
    <xf numFmtId="0" fontId="4" fillId="5" borderId="22" xfId="4" applyFont="1" applyFill="1" applyBorder="1" applyAlignment="1">
      <alignment horizontal="center" vertical="center" wrapText="1"/>
    </xf>
    <xf numFmtId="0" fontId="20" fillId="5" borderId="0" xfId="4" applyFont="1" applyFill="1" applyAlignment="1">
      <alignment horizontal="left" vertical="center" wrapText="1"/>
    </xf>
    <xf numFmtId="0" fontId="20" fillId="5" borderId="42" xfId="4" applyFont="1" applyFill="1" applyBorder="1" applyAlignment="1">
      <alignment horizontal="left" vertical="center" wrapText="1"/>
    </xf>
    <xf numFmtId="0" fontId="14" fillId="5" borderId="39" xfId="4" applyFont="1" applyFill="1" applyBorder="1" applyAlignment="1">
      <alignment horizontal="left" wrapText="1"/>
    </xf>
    <xf numFmtId="0" fontId="6" fillId="4" borderId="24" xfId="3" applyFont="1" applyBorder="1" applyAlignment="1" applyProtection="1">
      <alignment horizontal="left" vertical="center" wrapText="1"/>
      <protection locked="0"/>
    </xf>
    <xf numFmtId="0" fontId="4" fillId="5" borderId="3" xfId="4" applyFont="1" applyFill="1" applyBorder="1" applyAlignment="1">
      <alignment horizontal="left" wrapText="1"/>
    </xf>
    <xf numFmtId="0" fontId="4" fillId="5" borderId="22" xfId="4" applyFont="1" applyFill="1" applyBorder="1" applyAlignment="1">
      <alignment horizontal="left" wrapText="1"/>
    </xf>
    <xf numFmtId="0" fontId="2" fillId="4" borderId="1" xfId="3" applyFont="1" applyBorder="1" applyAlignment="1" applyProtection="1">
      <alignment horizontal="left" vertical="center" wrapText="1"/>
      <protection locked="0"/>
    </xf>
    <xf numFmtId="0" fontId="2" fillId="4" borderId="24" xfId="3" applyFont="1" applyBorder="1" applyAlignment="1" applyProtection="1">
      <alignment horizontal="left" vertical="center" wrapText="1"/>
      <protection locked="0"/>
    </xf>
    <xf numFmtId="0" fontId="4" fillId="5" borderId="23" xfId="4" applyFont="1" applyFill="1" applyBorder="1" applyAlignment="1">
      <alignment horizontal="left" wrapText="1"/>
    </xf>
    <xf numFmtId="0" fontId="4" fillId="5" borderId="1" xfId="4" applyFont="1" applyFill="1" applyBorder="1" applyAlignment="1">
      <alignment horizontal="left" wrapText="1"/>
    </xf>
    <xf numFmtId="0" fontId="4" fillId="5" borderId="24" xfId="4" applyFont="1" applyFill="1" applyBorder="1" applyAlignment="1">
      <alignment horizontal="left" wrapText="1"/>
    </xf>
  </cellXfs>
  <cellStyles count="6">
    <cellStyle name="Navadno" xfId="0" builtinId="0"/>
    <cellStyle name="Navadno 2" xfId="4" xr:uid="{00000000-0005-0000-0000-000001000000}"/>
    <cellStyle name="Navadno_obrazciZGD" xfId="5" xr:uid="{00000000-0005-0000-0000-000002000000}"/>
    <cellStyle name="Odstotek" xfId="2" builtinId="5"/>
    <cellStyle name="Opomba" xfId="3" builtinId="10"/>
    <cellStyle name="Vejica" xfId="1" builtinId="3"/>
  </cellStyles>
  <dxfs count="0"/>
  <tableStyles count="0" defaultTableStyle="TableStyleMedium2" defaultPivotStyle="PivotStyleLight16"/>
  <colors>
    <mruColors>
      <color rgb="FF464646"/>
      <color rgb="FF649981"/>
      <color rgb="FFEAEDE9"/>
      <color rgb="FFFF5757"/>
      <color rgb="FF9EC2A6"/>
      <color rgb="FF411937"/>
      <color rgb="FF280A28"/>
      <color rgb="FFCCD1CD"/>
      <color rgb="FF195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tjaz\Downloads\5_2024_BIZI_LIKVIDNOST_Poslovno-finan&#269;na%20priloga_final%20(1).xlsx" TargetMode="External"/><Relationship Id="rId1" Type="http://schemas.openxmlformats.org/officeDocument/2006/relationships/externalLinkPath" Target="file:///C:\Users\katjaz\Downloads\5_2024_BIZI_LIKVIDNOST_Poslovno-finan&#269;na%20priloga_fin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VODILO"/>
      <sheetName val="PREDSTAVITEV"/>
      <sheetName val="List3"/>
      <sheetName val="FINANČNE OBVEZNOSTI"/>
      <sheetName val="FINANČNA KONSTRUKCIJA"/>
      <sheetName val="DENARNI TOK"/>
    </sheetNames>
    <sheetDataSet>
      <sheetData sheetId="0"/>
      <sheetData sheetId="1">
        <row r="2">
          <cell r="E2">
            <v>2023</v>
          </cell>
        </row>
      </sheetData>
      <sheetData sheetId="2"/>
      <sheetData sheetId="3">
        <row r="6">
          <cell r="I6">
            <v>2024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7"/>
    <pageSetUpPr fitToPage="1"/>
  </sheetPr>
  <dimension ref="A1:C8"/>
  <sheetViews>
    <sheetView tabSelected="1" view="pageBreakPreview" zoomScaleNormal="100" zoomScaleSheetLayoutView="100" workbookViewId="0">
      <selection activeCell="A2" sqref="A2:C2"/>
    </sheetView>
  </sheetViews>
  <sheetFormatPr defaultRowHeight="15" x14ac:dyDescent="0.25"/>
  <cols>
    <col min="1" max="1" width="27.42578125" customWidth="1"/>
    <col min="2" max="2" width="18" style="29" customWidth="1"/>
    <col min="3" max="3" width="140.42578125" customWidth="1"/>
  </cols>
  <sheetData>
    <row r="1" spans="1:3" s="28" customFormat="1" ht="20.100000000000001" customHeight="1" x14ac:dyDescent="0.25">
      <c r="A1" s="202" t="s">
        <v>0</v>
      </c>
      <c r="B1" s="203"/>
      <c r="C1" s="204"/>
    </row>
    <row r="2" spans="1:3" s="28" customFormat="1" ht="159" customHeight="1" x14ac:dyDescent="0.25">
      <c r="A2" s="205" t="s">
        <v>1</v>
      </c>
      <c r="B2" s="206"/>
      <c r="C2" s="207"/>
    </row>
    <row r="3" spans="1:3" ht="40.5" customHeight="1" x14ac:dyDescent="0.25">
      <c r="A3" s="81" t="s">
        <v>2</v>
      </c>
      <c r="B3" s="82" t="s">
        <v>3</v>
      </c>
      <c r="C3" s="83" t="s">
        <v>4</v>
      </c>
    </row>
    <row r="4" spans="1:3" ht="71.25" customHeight="1" x14ac:dyDescent="0.25">
      <c r="A4" s="84" t="s">
        <v>5</v>
      </c>
      <c r="B4" s="85" t="s">
        <v>6</v>
      </c>
      <c r="C4" s="86" t="s">
        <v>7</v>
      </c>
    </row>
    <row r="5" spans="1:3" ht="51" customHeight="1" x14ac:dyDescent="0.25">
      <c r="A5" s="84" t="s">
        <v>8</v>
      </c>
      <c r="B5" s="85" t="s">
        <v>6</v>
      </c>
      <c r="C5" s="86" t="s">
        <v>9</v>
      </c>
    </row>
    <row r="6" spans="1:3" ht="84" customHeight="1" x14ac:dyDescent="0.25">
      <c r="A6" s="84" t="s">
        <v>10</v>
      </c>
      <c r="B6" s="85" t="s">
        <v>6</v>
      </c>
      <c r="C6" s="87" t="s">
        <v>11</v>
      </c>
    </row>
    <row r="7" spans="1:3" ht="201.75" customHeight="1" x14ac:dyDescent="0.25">
      <c r="A7" s="84" t="s">
        <v>12</v>
      </c>
      <c r="B7" s="85" t="s">
        <v>6</v>
      </c>
      <c r="C7" s="87" t="s">
        <v>13</v>
      </c>
    </row>
    <row r="8" spans="1:3" ht="66.75" customHeight="1" thickBot="1" x14ac:dyDescent="0.3">
      <c r="A8" s="88" t="s">
        <v>14</v>
      </c>
      <c r="B8" s="89" t="s">
        <v>6</v>
      </c>
      <c r="C8" s="90" t="s">
        <v>15</v>
      </c>
    </row>
  </sheetData>
  <sheetProtection algorithmName="SHA-512" hashValue="MAQi5g93ubpDgsPghrbqKh2wz/WmWXz6I+EqfCGKKNxde7jqivpU2+iXJaPyu7/Cv5Dw2uVXKBgAftxhR3+y+Q==" saltValue="Xa/JIvdmNmNXJ57rwI6eSg==" spinCount="100000" sheet="1" selectLockedCells="1"/>
  <mergeCells count="2">
    <mergeCell ref="A1:C1"/>
    <mergeCell ref="A2:C2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649981"/>
  </sheetPr>
  <dimension ref="A1:L9"/>
  <sheetViews>
    <sheetView view="pageBreakPreview" zoomScaleNormal="100" zoomScaleSheetLayoutView="100" workbookViewId="0">
      <selection activeCell="E4" sqref="E4:L4"/>
    </sheetView>
  </sheetViews>
  <sheetFormatPr defaultRowHeight="15" x14ac:dyDescent="0.25"/>
  <cols>
    <col min="4" max="4" width="16.140625" customWidth="1"/>
    <col min="5" max="10" width="20.7109375" style="192" customWidth="1"/>
    <col min="11" max="11" width="10.140625" style="192" customWidth="1"/>
    <col min="12" max="12" width="3.5703125" style="192" customWidth="1"/>
  </cols>
  <sheetData>
    <row r="1" spans="1:12" ht="30" customHeight="1" x14ac:dyDescent="0.25">
      <c r="A1" s="208" t="s">
        <v>16</v>
      </c>
      <c r="B1" s="209"/>
      <c r="C1" s="209"/>
      <c r="D1" s="209"/>
      <c r="E1" s="210"/>
      <c r="F1" s="210"/>
      <c r="G1" s="210"/>
      <c r="H1" s="210"/>
      <c r="I1" s="210"/>
      <c r="J1" s="210"/>
      <c r="K1" s="210"/>
      <c r="L1" s="211"/>
    </row>
    <row r="2" spans="1:12" ht="30" customHeight="1" x14ac:dyDescent="0.25">
      <c r="A2" s="215" t="s">
        <v>17</v>
      </c>
      <c r="B2" s="215"/>
      <c r="C2" s="215"/>
      <c r="D2" s="215"/>
      <c r="E2" s="199">
        <v>2023</v>
      </c>
      <c r="F2" s="196"/>
      <c r="G2" s="196"/>
      <c r="H2" s="196"/>
      <c r="I2" s="196"/>
      <c r="J2" s="196"/>
      <c r="K2" s="196"/>
      <c r="L2" s="197"/>
    </row>
    <row r="3" spans="1:12" ht="30" customHeight="1" x14ac:dyDescent="0.25">
      <c r="A3" s="212" t="s">
        <v>5</v>
      </c>
      <c r="B3" s="212"/>
      <c r="C3" s="212"/>
      <c r="D3" s="212"/>
      <c r="E3" s="213"/>
      <c r="F3" s="213"/>
      <c r="G3" s="213"/>
      <c r="H3" s="213"/>
      <c r="I3" s="213"/>
      <c r="J3" s="213"/>
      <c r="K3" s="213"/>
      <c r="L3" s="213"/>
    </row>
    <row r="4" spans="1:12" ht="249.95" customHeight="1" x14ac:dyDescent="0.25">
      <c r="A4" s="216" t="s">
        <v>18</v>
      </c>
      <c r="B4" s="216"/>
      <c r="C4" s="216"/>
      <c r="D4" s="216"/>
      <c r="E4" s="214"/>
      <c r="F4" s="214"/>
      <c r="G4" s="214"/>
      <c r="H4" s="214"/>
      <c r="I4" s="214"/>
      <c r="J4" s="214"/>
      <c r="K4" s="214"/>
      <c r="L4" s="214"/>
    </row>
    <row r="5" spans="1:12" ht="249.95" customHeight="1" x14ac:dyDescent="0.25">
      <c r="A5" s="216" t="s">
        <v>19</v>
      </c>
      <c r="B5" s="216"/>
      <c r="C5" s="216"/>
      <c r="D5" s="216"/>
      <c r="E5" s="214"/>
      <c r="F5" s="214"/>
      <c r="G5" s="214"/>
      <c r="H5" s="214"/>
      <c r="I5" s="214"/>
      <c r="J5" s="214"/>
      <c r="K5" s="214"/>
      <c r="L5" s="214"/>
    </row>
    <row r="6" spans="1:12" ht="249.95" customHeight="1" x14ac:dyDescent="0.25">
      <c r="A6" s="216" t="s">
        <v>20</v>
      </c>
      <c r="B6" s="216"/>
      <c r="C6" s="216"/>
      <c r="D6" s="216"/>
      <c r="E6" s="214"/>
      <c r="F6" s="214"/>
      <c r="G6" s="214"/>
      <c r="H6" s="214"/>
      <c r="I6" s="214"/>
      <c r="J6" s="214"/>
      <c r="K6" s="214"/>
      <c r="L6" s="214"/>
    </row>
    <row r="7" spans="1:12" ht="249.95" customHeight="1" x14ac:dyDescent="0.25">
      <c r="A7" s="216" t="s">
        <v>21</v>
      </c>
      <c r="B7" s="216"/>
      <c r="C7" s="216"/>
      <c r="D7" s="216"/>
      <c r="E7" s="214"/>
      <c r="F7" s="214"/>
      <c r="G7" s="214"/>
      <c r="H7" s="214"/>
      <c r="I7" s="214"/>
      <c r="J7" s="214"/>
      <c r="K7" s="214"/>
      <c r="L7" s="214"/>
    </row>
    <row r="8" spans="1:12" ht="249.95" customHeight="1" x14ac:dyDescent="0.25">
      <c r="A8" s="216" t="s">
        <v>22</v>
      </c>
      <c r="B8" s="216"/>
      <c r="C8" s="216"/>
      <c r="D8" s="216"/>
      <c r="E8" s="214"/>
      <c r="F8" s="214"/>
      <c r="G8" s="214"/>
      <c r="H8" s="214"/>
      <c r="I8" s="214"/>
      <c r="J8" s="214"/>
      <c r="K8" s="214"/>
      <c r="L8" s="214"/>
    </row>
    <row r="9" spans="1:12" ht="249.95" customHeight="1" x14ac:dyDescent="0.25">
      <c r="A9" s="216" t="s">
        <v>23</v>
      </c>
      <c r="B9" s="216"/>
      <c r="C9" s="216"/>
      <c r="D9" s="216"/>
      <c r="E9" s="214"/>
      <c r="F9" s="214"/>
      <c r="G9" s="214"/>
      <c r="H9" s="214"/>
      <c r="I9" s="214"/>
      <c r="J9" s="214"/>
      <c r="K9" s="214"/>
      <c r="L9" s="214"/>
    </row>
  </sheetData>
  <sheetProtection algorithmName="SHA-512" hashValue="GbdFLhk9+vTFv+3BHNgjAeEFycwlhBTghkfubJqNmVIY33o7mwJ4+NvVI+kK4f/C88XReF7EuWUJnoGwbhu6yQ==" saltValue="8dV7FGmtgpvWTAV6TY2RpA==" spinCount="100000" sheet="1" formatRows="0" selectLockedCells="1"/>
  <mergeCells count="15">
    <mergeCell ref="A6:D6"/>
    <mergeCell ref="E6:L6"/>
    <mergeCell ref="A9:D9"/>
    <mergeCell ref="E9:L9"/>
    <mergeCell ref="A7:D7"/>
    <mergeCell ref="E7:L7"/>
    <mergeCell ref="A8:D8"/>
    <mergeCell ref="E8:L8"/>
    <mergeCell ref="A1:L1"/>
    <mergeCell ref="A3:L3"/>
    <mergeCell ref="E4:L4"/>
    <mergeCell ref="A2:D2"/>
    <mergeCell ref="A5:D5"/>
    <mergeCell ref="E5:L5"/>
    <mergeCell ref="A4:D4"/>
  </mergeCells>
  <pageMargins left="0.70866141732283472" right="0.70866141732283472" top="0.74803149606299213" bottom="0.74803149606299213" header="0.31496062992125984" footer="0.31496062992125984"/>
  <pageSetup paperSize="9" scale="47" fitToHeight="3" orientation="portrait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D87D4-7050-455F-A5AC-F53957F395C7}">
  <sheetPr>
    <tabColor rgb="FF0070C0"/>
  </sheetPr>
  <dimension ref="A1:L17"/>
  <sheetViews>
    <sheetView view="pageBreakPreview" topLeftCell="D1" zoomScaleNormal="100" zoomScaleSheetLayoutView="100" workbookViewId="0">
      <selection activeCell="E10" sqref="E10:L10"/>
    </sheetView>
  </sheetViews>
  <sheetFormatPr defaultRowHeight="15" x14ac:dyDescent="0.25"/>
  <cols>
    <col min="4" max="4" width="16.140625" customWidth="1"/>
    <col min="5" max="10" width="20.7109375" style="192" customWidth="1"/>
    <col min="11" max="11" width="10.140625" style="192" customWidth="1"/>
    <col min="12" max="12" width="3.5703125" style="192" customWidth="1"/>
  </cols>
  <sheetData>
    <row r="1" spans="1:12" ht="30" customHeight="1" x14ac:dyDescent="0.25">
      <c r="A1" s="217" t="s">
        <v>24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9"/>
    </row>
    <row r="2" spans="1:12" ht="30" customHeight="1" x14ac:dyDescent="0.25">
      <c r="A2" s="220" t="s">
        <v>25</v>
      </c>
      <c r="B2" s="220"/>
      <c r="C2" s="220"/>
      <c r="D2" s="220"/>
      <c r="E2" s="214"/>
      <c r="F2" s="214"/>
      <c r="G2" s="214"/>
      <c r="H2" s="214"/>
      <c r="I2" s="214"/>
      <c r="J2" s="214"/>
      <c r="K2" s="214"/>
      <c r="L2" s="214"/>
    </row>
    <row r="3" spans="1:12" ht="30" customHeight="1" x14ac:dyDescent="0.25">
      <c r="A3" s="220" t="s">
        <v>26</v>
      </c>
      <c r="B3" s="220"/>
      <c r="C3" s="220"/>
      <c r="D3" s="220"/>
      <c r="E3" s="214"/>
      <c r="F3" s="214"/>
      <c r="G3" s="214"/>
      <c r="H3" s="214"/>
      <c r="I3" s="214"/>
      <c r="J3" s="214"/>
      <c r="K3" s="214"/>
      <c r="L3" s="214"/>
    </row>
    <row r="4" spans="1:12" ht="30" customHeight="1" x14ac:dyDescent="0.25">
      <c r="A4" s="220" t="s">
        <v>27</v>
      </c>
      <c r="B4" s="220"/>
      <c r="C4" s="220"/>
      <c r="D4" s="220"/>
      <c r="E4" s="214"/>
      <c r="F4" s="214"/>
      <c r="G4" s="214"/>
      <c r="H4" s="214"/>
      <c r="I4" s="214"/>
      <c r="J4" s="214"/>
      <c r="K4" s="214"/>
      <c r="L4" s="214"/>
    </row>
    <row r="5" spans="1:12" ht="30" customHeight="1" x14ac:dyDescent="0.25">
      <c r="A5" s="220" t="s">
        <v>28</v>
      </c>
      <c r="B5" s="220"/>
      <c r="C5" s="220"/>
      <c r="D5" s="220"/>
      <c r="E5" s="214"/>
      <c r="F5" s="214"/>
      <c r="G5" s="214"/>
      <c r="H5" s="214"/>
      <c r="I5" s="214"/>
      <c r="J5" s="214"/>
      <c r="K5" s="214"/>
      <c r="L5" s="214"/>
    </row>
    <row r="6" spans="1:12" ht="30" customHeight="1" x14ac:dyDescent="0.25">
      <c r="A6" s="220" t="s">
        <v>29</v>
      </c>
      <c r="B6" s="220"/>
      <c r="C6" s="220"/>
      <c r="D6" s="220"/>
      <c r="E6" s="214"/>
      <c r="F6" s="214"/>
      <c r="G6" s="214"/>
      <c r="H6" s="214"/>
      <c r="I6" s="214"/>
      <c r="J6" s="214"/>
      <c r="K6" s="214"/>
      <c r="L6" s="214"/>
    </row>
    <row r="7" spans="1:12" ht="30" customHeight="1" x14ac:dyDescent="0.25">
      <c r="A7" s="220" t="s">
        <v>30</v>
      </c>
      <c r="B7" s="220"/>
      <c r="C7" s="220"/>
      <c r="D7" s="220"/>
      <c r="E7" s="221"/>
      <c r="F7" s="221"/>
      <c r="G7" s="221"/>
      <c r="H7" s="221"/>
      <c r="I7" s="221"/>
      <c r="J7" s="221"/>
      <c r="K7" s="221"/>
      <c r="L7" s="221"/>
    </row>
    <row r="8" spans="1:12" ht="30" customHeight="1" x14ac:dyDescent="0.25">
      <c r="A8" s="220" t="s">
        <v>31</v>
      </c>
      <c r="B8" s="220"/>
      <c r="C8" s="220"/>
      <c r="D8" s="220"/>
      <c r="E8" s="221"/>
      <c r="F8" s="221"/>
      <c r="G8" s="221"/>
      <c r="H8" s="221"/>
      <c r="I8" s="221"/>
      <c r="J8" s="221"/>
      <c r="K8" s="221"/>
      <c r="L8" s="221"/>
    </row>
    <row r="9" spans="1:12" ht="249.95" customHeight="1" x14ac:dyDescent="0.25">
      <c r="A9" s="220" t="s">
        <v>32</v>
      </c>
      <c r="B9" s="220"/>
      <c r="C9" s="220"/>
      <c r="D9" s="220"/>
      <c r="E9" s="214"/>
      <c r="F9" s="214"/>
      <c r="G9" s="214"/>
      <c r="H9" s="214"/>
      <c r="I9" s="214"/>
      <c r="J9" s="214"/>
      <c r="K9" s="214"/>
      <c r="L9" s="214"/>
    </row>
    <row r="10" spans="1:12" ht="249.95" customHeight="1" x14ac:dyDescent="0.25">
      <c r="A10" s="216" t="s">
        <v>33</v>
      </c>
      <c r="B10" s="216"/>
      <c r="C10" s="216"/>
      <c r="D10" s="216"/>
      <c r="E10" s="214"/>
      <c r="F10" s="214"/>
      <c r="G10" s="214"/>
      <c r="H10" s="214"/>
      <c r="I10" s="214"/>
      <c r="J10" s="214"/>
      <c r="K10" s="214"/>
      <c r="L10" s="214"/>
    </row>
    <row r="11" spans="1:12" ht="249.95" customHeight="1" x14ac:dyDescent="0.25">
      <c r="A11" s="216" t="s">
        <v>34</v>
      </c>
      <c r="B11" s="216"/>
      <c r="C11" s="216"/>
      <c r="D11" s="216"/>
      <c r="E11" s="214"/>
      <c r="F11" s="214"/>
      <c r="G11" s="214"/>
      <c r="H11" s="214"/>
      <c r="I11" s="214"/>
      <c r="J11" s="214"/>
      <c r="K11" s="214"/>
      <c r="L11" s="214"/>
    </row>
    <row r="12" spans="1:12" ht="249.95" customHeight="1" x14ac:dyDescent="0.25">
      <c r="A12" s="216" t="s">
        <v>35</v>
      </c>
      <c r="B12" s="216"/>
      <c r="C12" s="216"/>
      <c r="D12" s="216"/>
      <c r="E12" s="214"/>
      <c r="F12" s="214"/>
      <c r="G12" s="214"/>
      <c r="H12" s="214"/>
      <c r="I12" s="214"/>
      <c r="J12" s="214"/>
      <c r="K12" s="214"/>
      <c r="L12" s="214"/>
    </row>
    <row r="13" spans="1:12" ht="249.95" customHeight="1" x14ac:dyDescent="0.25">
      <c r="A13" s="216" t="s">
        <v>36</v>
      </c>
      <c r="B13" s="216"/>
      <c r="C13" s="216"/>
      <c r="D13" s="216"/>
      <c r="E13" s="214"/>
      <c r="F13" s="214"/>
      <c r="G13" s="214"/>
      <c r="H13" s="214"/>
      <c r="I13" s="214"/>
      <c r="J13" s="214"/>
      <c r="K13" s="214"/>
      <c r="L13" s="214"/>
    </row>
    <row r="14" spans="1:12" ht="249.95" customHeight="1" x14ac:dyDescent="0.25">
      <c r="A14" s="216" t="s">
        <v>37</v>
      </c>
      <c r="B14" s="225"/>
      <c r="C14" s="225"/>
      <c r="D14" s="225"/>
      <c r="E14" s="214"/>
      <c r="F14" s="214"/>
      <c r="G14" s="214"/>
      <c r="H14" s="214"/>
      <c r="I14" s="214"/>
      <c r="J14" s="214"/>
      <c r="K14" s="214"/>
      <c r="L14" s="214"/>
    </row>
    <row r="15" spans="1:12" ht="150" customHeight="1" x14ac:dyDescent="0.25">
      <c r="A15" s="222"/>
      <c r="B15" s="222"/>
      <c r="C15" s="222"/>
      <c r="D15" s="222"/>
      <c r="E15" s="223"/>
      <c r="F15" s="223"/>
      <c r="G15" s="223"/>
      <c r="H15" s="223"/>
      <c r="I15" s="223"/>
      <c r="J15" s="223"/>
      <c r="K15" s="223"/>
      <c r="L15" s="223"/>
    </row>
    <row r="16" spans="1:12" ht="150" customHeight="1" x14ac:dyDescent="0.25">
      <c r="A16" s="222"/>
      <c r="B16" s="222"/>
      <c r="C16" s="222"/>
      <c r="D16" s="222"/>
      <c r="E16" s="223"/>
      <c r="F16" s="223"/>
      <c r="G16" s="223"/>
      <c r="H16" s="223"/>
      <c r="I16" s="223"/>
      <c r="J16" s="223"/>
      <c r="K16" s="223"/>
      <c r="L16" s="223"/>
    </row>
    <row r="17" spans="1:12" ht="225.75" customHeight="1" x14ac:dyDescent="0.25">
      <c r="A17" s="224"/>
      <c r="B17" s="224"/>
      <c r="C17" s="224"/>
      <c r="D17" s="224"/>
      <c r="E17" s="223"/>
      <c r="F17" s="223"/>
      <c r="G17" s="223"/>
      <c r="H17" s="223"/>
      <c r="I17" s="223"/>
      <c r="J17" s="223"/>
      <c r="K17" s="223"/>
      <c r="L17" s="223"/>
    </row>
  </sheetData>
  <sheetProtection algorithmName="SHA-512" hashValue="JvXFTIJv1U9McpjHuVQBS2DLZdcB57cQ6Oafj7CB2TY3G0+73JYpRb+PMzMnnzkdMDKGMjQSXv48XBv1s0kvXA==" saltValue="0kIN4fpvQHhDqDCwggpEsg==" spinCount="100000" sheet="1" formatRows="0" selectLockedCells="1"/>
  <mergeCells count="33">
    <mergeCell ref="E6:L6"/>
    <mergeCell ref="A15:D15"/>
    <mergeCell ref="E15:L15"/>
    <mergeCell ref="A10:D10"/>
    <mergeCell ref="E10:L10"/>
    <mergeCell ref="A11:D11"/>
    <mergeCell ref="E11:L11"/>
    <mergeCell ref="A16:D16"/>
    <mergeCell ref="E16:L16"/>
    <mergeCell ref="A17:D17"/>
    <mergeCell ref="E17:L17"/>
    <mergeCell ref="A12:D12"/>
    <mergeCell ref="E12:L12"/>
    <mergeCell ref="A13:D13"/>
    <mergeCell ref="E13:L13"/>
    <mergeCell ref="A14:D14"/>
    <mergeCell ref="E14:L14"/>
    <mergeCell ref="A1:L1"/>
    <mergeCell ref="A2:D2"/>
    <mergeCell ref="E2:L2"/>
    <mergeCell ref="A9:D9"/>
    <mergeCell ref="E9:L9"/>
    <mergeCell ref="A3:D3"/>
    <mergeCell ref="E3:L3"/>
    <mergeCell ref="A4:D4"/>
    <mergeCell ref="E4:L4"/>
    <mergeCell ref="A7:D7"/>
    <mergeCell ref="E7:L7"/>
    <mergeCell ref="A8:D8"/>
    <mergeCell ref="E8:L8"/>
    <mergeCell ref="A5:D5"/>
    <mergeCell ref="E5:L5"/>
    <mergeCell ref="A6:D6"/>
  </mergeCells>
  <pageMargins left="0.70866141732283472" right="0.70866141732283472" top="0.74803149606299213" bottom="0.74803149606299213" header="0.31496062992125984" footer="0.31496062992125984"/>
  <pageSetup paperSize="9" scale="47" fitToHeight="3" orientation="portrait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1C1F-514F-4C56-AA4C-D75EA10FA513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76CBB-D781-4E3A-9FF8-5EFC38DEDDAF}">
  <sheetPr>
    <tabColor theme="4"/>
  </sheetPr>
  <dimension ref="A1:L17"/>
  <sheetViews>
    <sheetView view="pageBreakPreview" zoomScaleNormal="100" zoomScaleSheetLayoutView="100" workbookViewId="0">
      <selection activeCell="E7" sqref="E7:L7"/>
    </sheetView>
  </sheetViews>
  <sheetFormatPr defaultRowHeight="15" x14ac:dyDescent="0.25"/>
  <cols>
    <col min="4" max="4" width="16.140625" customWidth="1"/>
    <col min="5" max="10" width="20.7109375" style="192" customWidth="1"/>
    <col min="11" max="11" width="10.140625" style="192" customWidth="1"/>
    <col min="12" max="12" width="3.5703125" style="192" customWidth="1"/>
  </cols>
  <sheetData>
    <row r="1" spans="1:12" ht="30" customHeight="1" x14ac:dyDescent="0.25">
      <c r="A1" s="217" t="s">
        <v>24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9"/>
    </row>
    <row r="2" spans="1:12" ht="30" customHeight="1" x14ac:dyDescent="0.25">
      <c r="A2" s="220" t="s">
        <v>25</v>
      </c>
      <c r="B2" s="220"/>
      <c r="C2" s="220"/>
      <c r="D2" s="220"/>
      <c r="E2" s="214"/>
      <c r="F2" s="214"/>
      <c r="G2" s="214"/>
      <c r="H2" s="214"/>
      <c r="I2" s="214"/>
      <c r="J2" s="214"/>
      <c r="K2" s="214"/>
      <c r="L2" s="214"/>
    </row>
    <row r="3" spans="1:12" ht="30" customHeight="1" x14ac:dyDescent="0.25">
      <c r="A3" s="220" t="s">
        <v>26</v>
      </c>
      <c r="B3" s="220"/>
      <c r="C3" s="220"/>
      <c r="D3" s="220"/>
      <c r="E3" s="214"/>
      <c r="F3" s="214"/>
      <c r="G3" s="214"/>
      <c r="H3" s="214"/>
      <c r="I3" s="214"/>
      <c r="J3" s="214"/>
      <c r="K3" s="214"/>
      <c r="L3" s="214"/>
    </row>
    <row r="4" spans="1:12" ht="30" customHeight="1" x14ac:dyDescent="0.25">
      <c r="A4" s="220" t="s">
        <v>27</v>
      </c>
      <c r="B4" s="220"/>
      <c r="C4" s="220"/>
      <c r="D4" s="220"/>
      <c r="E4" s="214"/>
      <c r="F4" s="214"/>
      <c r="G4" s="214"/>
      <c r="H4" s="214"/>
      <c r="I4" s="214"/>
      <c r="J4" s="214"/>
      <c r="K4" s="214"/>
      <c r="L4" s="214"/>
    </row>
    <row r="5" spans="1:12" ht="30" customHeight="1" x14ac:dyDescent="0.25">
      <c r="A5" s="220" t="s">
        <v>28</v>
      </c>
      <c r="B5" s="220"/>
      <c r="C5" s="220"/>
      <c r="D5" s="220"/>
      <c r="E5" s="214"/>
      <c r="F5" s="214"/>
      <c r="G5" s="214"/>
      <c r="H5" s="214"/>
      <c r="I5" s="214"/>
      <c r="J5" s="214"/>
      <c r="K5" s="214"/>
      <c r="L5" s="214"/>
    </row>
    <row r="6" spans="1:12" ht="30" customHeight="1" x14ac:dyDescent="0.25">
      <c r="A6" s="220" t="s">
        <v>29</v>
      </c>
      <c r="B6" s="220"/>
      <c r="C6" s="220"/>
      <c r="D6" s="220"/>
      <c r="E6" s="214"/>
      <c r="F6" s="214"/>
      <c r="G6" s="214"/>
      <c r="H6" s="214"/>
      <c r="I6" s="214"/>
      <c r="J6" s="214"/>
      <c r="K6" s="214"/>
      <c r="L6" s="214"/>
    </row>
    <row r="7" spans="1:12" ht="30" customHeight="1" x14ac:dyDescent="0.25">
      <c r="A7" s="220" t="s">
        <v>30</v>
      </c>
      <c r="B7" s="220"/>
      <c r="C7" s="220"/>
      <c r="D7" s="220"/>
      <c r="E7" s="221"/>
      <c r="F7" s="221"/>
      <c r="G7" s="221"/>
      <c r="H7" s="221"/>
      <c r="I7" s="221"/>
      <c r="J7" s="221"/>
      <c r="K7" s="221"/>
      <c r="L7" s="221"/>
    </row>
    <row r="8" spans="1:12" ht="30" customHeight="1" x14ac:dyDescent="0.25">
      <c r="A8" s="220" t="s">
        <v>31</v>
      </c>
      <c r="B8" s="220"/>
      <c r="C8" s="220"/>
      <c r="D8" s="220"/>
      <c r="E8" s="221"/>
      <c r="F8" s="221"/>
      <c r="G8" s="221"/>
      <c r="H8" s="221"/>
      <c r="I8" s="221"/>
      <c r="J8" s="221"/>
      <c r="K8" s="221"/>
      <c r="L8" s="221"/>
    </row>
    <row r="9" spans="1:12" ht="249.95" customHeight="1" x14ac:dyDescent="0.25">
      <c r="A9" s="220" t="s">
        <v>32</v>
      </c>
      <c r="B9" s="220"/>
      <c r="C9" s="220"/>
      <c r="D9" s="220"/>
      <c r="E9" s="214"/>
      <c r="F9" s="214"/>
      <c r="G9" s="214"/>
      <c r="H9" s="214"/>
      <c r="I9" s="214"/>
      <c r="J9" s="214"/>
      <c r="K9" s="214"/>
      <c r="L9" s="214"/>
    </row>
    <row r="10" spans="1:12" ht="249.95" customHeight="1" x14ac:dyDescent="0.25">
      <c r="A10" s="216" t="s">
        <v>33</v>
      </c>
      <c r="B10" s="216"/>
      <c r="C10" s="216"/>
      <c r="D10" s="216"/>
      <c r="E10" s="214"/>
      <c r="F10" s="214"/>
      <c r="G10" s="214"/>
      <c r="H10" s="214"/>
      <c r="I10" s="214"/>
      <c r="J10" s="214"/>
      <c r="K10" s="214"/>
      <c r="L10" s="214"/>
    </row>
    <row r="11" spans="1:12" ht="249.95" customHeight="1" x14ac:dyDescent="0.25">
      <c r="A11" s="216" t="s">
        <v>34</v>
      </c>
      <c r="B11" s="216"/>
      <c r="C11" s="216"/>
      <c r="D11" s="216"/>
      <c r="E11" s="214"/>
      <c r="F11" s="214"/>
      <c r="G11" s="214"/>
      <c r="H11" s="214"/>
      <c r="I11" s="214"/>
      <c r="J11" s="214"/>
      <c r="K11" s="214"/>
      <c r="L11" s="214"/>
    </row>
    <row r="12" spans="1:12" ht="249.95" customHeight="1" x14ac:dyDescent="0.25">
      <c r="A12" s="216" t="s">
        <v>35</v>
      </c>
      <c r="B12" s="216"/>
      <c r="C12" s="216"/>
      <c r="D12" s="216"/>
      <c r="E12" s="214"/>
      <c r="F12" s="214"/>
      <c r="G12" s="214"/>
      <c r="H12" s="214"/>
      <c r="I12" s="214"/>
      <c r="J12" s="214"/>
      <c r="K12" s="214"/>
      <c r="L12" s="214"/>
    </row>
    <row r="13" spans="1:12" ht="249.95" customHeight="1" x14ac:dyDescent="0.25">
      <c r="A13" s="216" t="s">
        <v>36</v>
      </c>
      <c r="B13" s="216"/>
      <c r="C13" s="216"/>
      <c r="D13" s="216"/>
      <c r="E13" s="214"/>
      <c r="F13" s="214"/>
      <c r="G13" s="214"/>
      <c r="H13" s="214"/>
      <c r="I13" s="214"/>
      <c r="J13" s="214"/>
      <c r="K13" s="214"/>
      <c r="L13" s="214"/>
    </row>
    <row r="14" spans="1:12" ht="249.95" customHeight="1" x14ac:dyDescent="0.25">
      <c r="A14" s="216" t="s">
        <v>37</v>
      </c>
      <c r="B14" s="225"/>
      <c r="C14" s="225"/>
      <c r="D14" s="225"/>
      <c r="E14" s="214"/>
      <c r="F14" s="214"/>
      <c r="G14" s="214"/>
      <c r="H14" s="214"/>
      <c r="I14" s="214"/>
      <c r="J14" s="214"/>
      <c r="K14" s="214"/>
      <c r="L14" s="214"/>
    </row>
    <row r="15" spans="1:12" ht="150" customHeight="1" x14ac:dyDescent="0.25">
      <c r="A15" s="222"/>
      <c r="B15" s="222"/>
      <c r="C15" s="222"/>
      <c r="D15" s="222"/>
      <c r="E15" s="223"/>
      <c r="F15" s="223"/>
      <c r="G15" s="223"/>
      <c r="H15" s="223"/>
      <c r="I15" s="223"/>
      <c r="J15" s="223"/>
      <c r="K15" s="223"/>
      <c r="L15" s="223"/>
    </row>
    <row r="16" spans="1:12" ht="150" customHeight="1" x14ac:dyDescent="0.25">
      <c r="A16" s="222"/>
      <c r="B16" s="222"/>
      <c r="C16" s="222"/>
      <c r="D16" s="222"/>
      <c r="E16" s="223"/>
      <c r="F16" s="223"/>
      <c r="G16" s="223"/>
      <c r="H16" s="223"/>
      <c r="I16" s="223"/>
      <c r="J16" s="223"/>
      <c r="K16" s="223"/>
      <c r="L16" s="223"/>
    </row>
    <row r="17" spans="1:12" ht="225.75" customHeight="1" x14ac:dyDescent="0.25">
      <c r="A17" s="224"/>
      <c r="B17" s="224"/>
      <c r="C17" s="224"/>
      <c r="D17" s="224"/>
      <c r="E17" s="223"/>
      <c r="F17" s="223"/>
      <c r="G17" s="223"/>
      <c r="H17" s="223"/>
      <c r="I17" s="223"/>
      <c r="J17" s="223"/>
      <c r="K17" s="223"/>
      <c r="L17" s="223"/>
    </row>
  </sheetData>
  <sheetProtection algorithmName="SHA-512" hashValue="Kx2zZBDTYgdyR5UjNTaoVRExwJ0vTMJAOtGekmb2cxFMdam8vDLshE/GGdfpDjsKwNU/txqMC3l2b9BoZ/ul4A==" saltValue="EUCwmG60S+89U+iikMOesw==" spinCount="100000" sheet="1" formatRows="0" selectLockedCells="1"/>
  <mergeCells count="33">
    <mergeCell ref="A17:D17"/>
    <mergeCell ref="E17:L17"/>
    <mergeCell ref="A14:D14"/>
    <mergeCell ref="E14:L14"/>
    <mergeCell ref="A15:D15"/>
    <mergeCell ref="E15:L15"/>
    <mergeCell ref="A16:D16"/>
    <mergeCell ref="E16:L16"/>
    <mergeCell ref="A11:D11"/>
    <mergeCell ref="E11:L11"/>
    <mergeCell ref="A12:D12"/>
    <mergeCell ref="E12:L12"/>
    <mergeCell ref="A13:D13"/>
    <mergeCell ref="E13:L13"/>
    <mergeCell ref="A8:D8"/>
    <mergeCell ref="E8:L8"/>
    <mergeCell ref="A9:D9"/>
    <mergeCell ref="E9:L9"/>
    <mergeCell ref="A10:D10"/>
    <mergeCell ref="E10:L10"/>
    <mergeCell ref="A5:D5"/>
    <mergeCell ref="E5:L5"/>
    <mergeCell ref="A6:D6"/>
    <mergeCell ref="E6:L6"/>
    <mergeCell ref="A7:D7"/>
    <mergeCell ref="E7:L7"/>
    <mergeCell ref="A4:D4"/>
    <mergeCell ref="E4:L4"/>
    <mergeCell ref="A1:L1"/>
    <mergeCell ref="A2:D2"/>
    <mergeCell ref="E2:L2"/>
    <mergeCell ref="A3:D3"/>
    <mergeCell ref="E3:L3"/>
  </mergeCells>
  <pageMargins left="0.70866141732283472" right="0.70866141732283472" top="0.74803149606299213" bottom="0.74803149606299213" header="0.31496062992125984" footer="0.31496062992125984"/>
  <pageSetup paperSize="9" scale="47" fitToHeight="3" orientation="portrait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4F75-8D05-4479-9646-4E6D73BDF474}">
  <sheetPr>
    <tabColor theme="4"/>
  </sheetPr>
  <dimension ref="A1:L17"/>
  <sheetViews>
    <sheetView view="pageBreakPreview" zoomScaleNormal="100" zoomScaleSheetLayoutView="100" workbookViewId="0">
      <selection activeCell="E2" sqref="E2:L2"/>
    </sheetView>
  </sheetViews>
  <sheetFormatPr defaultRowHeight="15" x14ac:dyDescent="0.25"/>
  <cols>
    <col min="4" max="4" width="16.140625" customWidth="1"/>
    <col min="5" max="10" width="20.7109375" style="192" customWidth="1"/>
    <col min="11" max="11" width="10.140625" style="192" customWidth="1"/>
    <col min="12" max="12" width="3.5703125" style="192" customWidth="1"/>
  </cols>
  <sheetData>
    <row r="1" spans="1:12" ht="30" customHeight="1" x14ac:dyDescent="0.25">
      <c r="A1" s="217" t="s">
        <v>24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9"/>
    </row>
    <row r="2" spans="1:12" ht="30" customHeight="1" x14ac:dyDescent="0.25">
      <c r="A2" s="220" t="s">
        <v>25</v>
      </c>
      <c r="B2" s="220"/>
      <c r="C2" s="220"/>
      <c r="D2" s="220"/>
      <c r="E2" s="214"/>
      <c r="F2" s="214"/>
      <c r="G2" s="214"/>
      <c r="H2" s="214"/>
      <c r="I2" s="214"/>
      <c r="J2" s="214"/>
      <c r="K2" s="214"/>
      <c r="L2" s="214"/>
    </row>
    <row r="3" spans="1:12" ht="30" customHeight="1" x14ac:dyDescent="0.25">
      <c r="A3" s="220" t="s">
        <v>26</v>
      </c>
      <c r="B3" s="220"/>
      <c r="C3" s="220"/>
      <c r="D3" s="220"/>
      <c r="E3" s="214"/>
      <c r="F3" s="214"/>
      <c r="G3" s="214"/>
      <c r="H3" s="214"/>
      <c r="I3" s="214"/>
      <c r="J3" s="214"/>
      <c r="K3" s="214"/>
      <c r="L3" s="214"/>
    </row>
    <row r="4" spans="1:12" ht="30" customHeight="1" x14ac:dyDescent="0.25">
      <c r="A4" s="220" t="s">
        <v>27</v>
      </c>
      <c r="B4" s="220"/>
      <c r="C4" s="220"/>
      <c r="D4" s="220"/>
      <c r="E4" s="214"/>
      <c r="F4" s="214"/>
      <c r="G4" s="214"/>
      <c r="H4" s="214"/>
      <c r="I4" s="214"/>
      <c r="J4" s="214"/>
      <c r="K4" s="214"/>
      <c r="L4" s="214"/>
    </row>
    <row r="5" spans="1:12" ht="30" customHeight="1" x14ac:dyDescent="0.25">
      <c r="A5" s="220" t="s">
        <v>28</v>
      </c>
      <c r="B5" s="220"/>
      <c r="C5" s="220"/>
      <c r="D5" s="220"/>
      <c r="E5" s="214"/>
      <c r="F5" s="214"/>
      <c r="G5" s="214"/>
      <c r="H5" s="214"/>
      <c r="I5" s="214"/>
      <c r="J5" s="214"/>
      <c r="K5" s="214"/>
      <c r="L5" s="214"/>
    </row>
    <row r="6" spans="1:12" ht="30" customHeight="1" x14ac:dyDescent="0.25">
      <c r="A6" s="220" t="s">
        <v>29</v>
      </c>
      <c r="B6" s="220"/>
      <c r="C6" s="220"/>
      <c r="D6" s="220"/>
      <c r="E6" s="214"/>
      <c r="F6" s="214"/>
      <c r="G6" s="214"/>
      <c r="H6" s="214"/>
      <c r="I6" s="214"/>
      <c r="J6" s="214"/>
      <c r="K6" s="214"/>
      <c r="L6" s="214"/>
    </row>
    <row r="7" spans="1:12" ht="30" customHeight="1" x14ac:dyDescent="0.25">
      <c r="A7" s="220" t="s">
        <v>30</v>
      </c>
      <c r="B7" s="220"/>
      <c r="C7" s="220"/>
      <c r="D7" s="220"/>
      <c r="E7" s="221"/>
      <c r="F7" s="221"/>
      <c r="G7" s="221"/>
      <c r="H7" s="221"/>
      <c r="I7" s="221"/>
      <c r="J7" s="221"/>
      <c r="K7" s="221"/>
      <c r="L7" s="221"/>
    </row>
    <row r="8" spans="1:12" ht="30" customHeight="1" x14ac:dyDescent="0.25">
      <c r="A8" s="220" t="s">
        <v>31</v>
      </c>
      <c r="B8" s="220"/>
      <c r="C8" s="220"/>
      <c r="D8" s="220"/>
      <c r="E8" s="221"/>
      <c r="F8" s="221"/>
      <c r="G8" s="221"/>
      <c r="H8" s="221"/>
      <c r="I8" s="221"/>
      <c r="J8" s="221"/>
      <c r="K8" s="221"/>
      <c r="L8" s="221"/>
    </row>
    <row r="9" spans="1:12" ht="249.95" customHeight="1" x14ac:dyDescent="0.25">
      <c r="A9" s="220" t="s">
        <v>32</v>
      </c>
      <c r="B9" s="220"/>
      <c r="C9" s="220"/>
      <c r="D9" s="220"/>
      <c r="E9" s="214"/>
      <c r="F9" s="214"/>
      <c r="G9" s="214"/>
      <c r="H9" s="214"/>
      <c r="I9" s="214"/>
      <c r="J9" s="214"/>
      <c r="K9" s="214"/>
      <c r="L9" s="214"/>
    </row>
    <row r="10" spans="1:12" ht="249.95" customHeight="1" x14ac:dyDescent="0.25">
      <c r="A10" s="216" t="s">
        <v>33</v>
      </c>
      <c r="B10" s="216"/>
      <c r="C10" s="216"/>
      <c r="D10" s="216"/>
      <c r="E10" s="214"/>
      <c r="F10" s="214"/>
      <c r="G10" s="214"/>
      <c r="H10" s="214"/>
      <c r="I10" s="214"/>
      <c r="J10" s="214"/>
      <c r="K10" s="214"/>
      <c r="L10" s="214"/>
    </row>
    <row r="11" spans="1:12" ht="249.95" customHeight="1" x14ac:dyDescent="0.25">
      <c r="A11" s="216" t="s">
        <v>34</v>
      </c>
      <c r="B11" s="216"/>
      <c r="C11" s="216"/>
      <c r="D11" s="216"/>
      <c r="E11" s="214"/>
      <c r="F11" s="214"/>
      <c r="G11" s="214"/>
      <c r="H11" s="214"/>
      <c r="I11" s="214"/>
      <c r="J11" s="214"/>
      <c r="K11" s="214"/>
      <c r="L11" s="214"/>
    </row>
    <row r="12" spans="1:12" ht="249.95" customHeight="1" x14ac:dyDescent="0.25">
      <c r="A12" s="216" t="s">
        <v>35</v>
      </c>
      <c r="B12" s="216"/>
      <c r="C12" s="216"/>
      <c r="D12" s="216"/>
      <c r="E12" s="214"/>
      <c r="F12" s="214"/>
      <c r="G12" s="214"/>
      <c r="H12" s="214"/>
      <c r="I12" s="214"/>
      <c r="J12" s="214"/>
      <c r="K12" s="214"/>
      <c r="L12" s="214"/>
    </row>
    <row r="13" spans="1:12" ht="249.95" customHeight="1" x14ac:dyDescent="0.25">
      <c r="A13" s="216" t="s">
        <v>36</v>
      </c>
      <c r="B13" s="216"/>
      <c r="C13" s="216"/>
      <c r="D13" s="216"/>
      <c r="E13" s="214"/>
      <c r="F13" s="214"/>
      <c r="G13" s="214"/>
      <c r="H13" s="214"/>
      <c r="I13" s="214"/>
      <c r="J13" s="214"/>
      <c r="K13" s="214"/>
      <c r="L13" s="214"/>
    </row>
    <row r="14" spans="1:12" ht="249.95" customHeight="1" x14ac:dyDescent="0.25">
      <c r="A14" s="216" t="s">
        <v>37</v>
      </c>
      <c r="B14" s="225"/>
      <c r="C14" s="225"/>
      <c r="D14" s="225"/>
      <c r="E14" s="214"/>
      <c r="F14" s="214"/>
      <c r="G14" s="214"/>
      <c r="H14" s="214"/>
      <c r="I14" s="214"/>
      <c r="J14" s="214"/>
      <c r="K14" s="214"/>
      <c r="L14" s="214"/>
    </row>
    <row r="15" spans="1:12" ht="150" customHeight="1" x14ac:dyDescent="0.25">
      <c r="A15" s="222"/>
      <c r="B15" s="222"/>
      <c r="C15" s="222"/>
      <c r="D15" s="222"/>
      <c r="E15" s="223"/>
      <c r="F15" s="223"/>
      <c r="G15" s="223"/>
      <c r="H15" s="223"/>
      <c r="I15" s="223"/>
      <c r="J15" s="223"/>
      <c r="K15" s="223"/>
      <c r="L15" s="223"/>
    </row>
    <row r="16" spans="1:12" ht="150" customHeight="1" x14ac:dyDescent="0.25">
      <c r="A16" s="222"/>
      <c r="B16" s="222"/>
      <c r="C16" s="222"/>
      <c r="D16" s="222"/>
      <c r="E16" s="223"/>
      <c r="F16" s="223"/>
      <c r="G16" s="223"/>
      <c r="H16" s="223"/>
      <c r="I16" s="223"/>
      <c r="J16" s="223"/>
      <c r="K16" s="223"/>
      <c r="L16" s="223"/>
    </row>
    <row r="17" spans="1:12" ht="225.75" customHeight="1" x14ac:dyDescent="0.25">
      <c r="A17" s="224"/>
      <c r="B17" s="224"/>
      <c r="C17" s="224"/>
      <c r="D17" s="224"/>
      <c r="E17" s="223"/>
      <c r="F17" s="223"/>
      <c r="G17" s="223"/>
      <c r="H17" s="223"/>
      <c r="I17" s="223"/>
      <c r="J17" s="223"/>
      <c r="K17" s="223"/>
      <c r="L17" s="223"/>
    </row>
  </sheetData>
  <sheetProtection algorithmName="SHA-512" hashValue="V8DRqxLrbBh2vTB/bCL6G3e71qPiuPUbbee9qDWOUxKZ873lRNQHOUZJedfEGYTvJMdajZIP2hUPc7zZBZjkpA==" saltValue="UZBwLSTjmicKOH4rrdm/ag==" spinCount="100000" sheet="1" formatRows="0" selectLockedCells="1"/>
  <mergeCells count="33">
    <mergeCell ref="A17:D17"/>
    <mergeCell ref="E17:L17"/>
    <mergeCell ref="A14:D14"/>
    <mergeCell ref="E14:L14"/>
    <mergeCell ref="A15:D15"/>
    <mergeCell ref="E15:L15"/>
    <mergeCell ref="A16:D16"/>
    <mergeCell ref="E16:L16"/>
    <mergeCell ref="A11:D11"/>
    <mergeCell ref="E11:L11"/>
    <mergeCell ref="A12:D12"/>
    <mergeCell ref="E12:L12"/>
    <mergeCell ref="A13:D13"/>
    <mergeCell ref="E13:L13"/>
    <mergeCell ref="A8:D8"/>
    <mergeCell ref="E8:L8"/>
    <mergeCell ref="A9:D9"/>
    <mergeCell ref="E9:L9"/>
    <mergeCell ref="A10:D10"/>
    <mergeCell ref="E10:L10"/>
    <mergeCell ref="A5:D5"/>
    <mergeCell ref="E5:L5"/>
    <mergeCell ref="A6:D6"/>
    <mergeCell ref="E6:L6"/>
    <mergeCell ref="A7:D7"/>
    <mergeCell ref="E7:L7"/>
    <mergeCell ref="A4:D4"/>
    <mergeCell ref="E4:L4"/>
    <mergeCell ref="A1:L1"/>
    <mergeCell ref="A2:D2"/>
    <mergeCell ref="E2:L2"/>
    <mergeCell ref="A3:D3"/>
    <mergeCell ref="E3:L3"/>
  </mergeCells>
  <pageMargins left="0.70866141732283472" right="0.70866141732283472" top="0.74803149606299213" bottom="0.74803149606299213" header="0.31496062992125984" footer="0.31496062992125984"/>
  <pageSetup paperSize="9" scale="47" fitToHeight="3" orientation="portrait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tabColor theme="7"/>
    <pageSetUpPr fitToPage="1"/>
  </sheetPr>
  <dimension ref="A1:O30"/>
  <sheetViews>
    <sheetView view="pageBreakPreview" zoomScaleNormal="100" zoomScaleSheetLayoutView="100" workbookViewId="0">
      <selection activeCell="C22" sqref="C22"/>
    </sheetView>
  </sheetViews>
  <sheetFormatPr defaultRowHeight="15" x14ac:dyDescent="0.25"/>
  <cols>
    <col min="1" max="1" width="35" customWidth="1"/>
    <col min="2" max="2" width="13.7109375" customWidth="1"/>
    <col min="3" max="3" width="22.5703125" customWidth="1"/>
    <col min="4" max="4" width="11.42578125" customWidth="1"/>
    <col min="5" max="5" width="33.5703125" customWidth="1"/>
    <col min="6" max="6" width="31.7109375" customWidth="1"/>
    <col min="7" max="14" width="13.7109375" customWidth="1"/>
    <col min="15" max="15" width="0.85546875" customWidth="1"/>
  </cols>
  <sheetData>
    <row r="1" spans="1:15" ht="20.100000000000001" customHeight="1" x14ac:dyDescent="0.25">
      <c r="A1" s="232" t="s">
        <v>48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</row>
    <row r="2" spans="1:15" ht="42" customHeight="1" x14ac:dyDescent="0.25">
      <c r="A2" s="235" t="s">
        <v>49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</row>
    <row r="3" spans="1:15" ht="15.95" customHeight="1" x14ac:dyDescent="0.25">
      <c r="A3" s="91" t="s">
        <v>50</v>
      </c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40"/>
    </row>
    <row r="4" spans="1:15" ht="15.95" customHeight="1" x14ac:dyDescent="0.25">
      <c r="A4" s="91" t="s">
        <v>51</v>
      </c>
      <c r="B4" s="238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40"/>
    </row>
    <row r="5" spans="1:15" ht="69" customHeight="1" x14ac:dyDescent="0.25">
      <c r="A5" s="92" t="s">
        <v>52</v>
      </c>
      <c r="B5" s="238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40"/>
    </row>
    <row r="6" spans="1:15" ht="49.5" customHeight="1" x14ac:dyDescent="0.25">
      <c r="A6" s="93" t="s">
        <v>53</v>
      </c>
      <c r="B6" s="94" t="s">
        <v>54</v>
      </c>
      <c r="C6" s="114" t="s">
        <v>55</v>
      </c>
      <c r="D6" s="95" t="s">
        <v>56</v>
      </c>
      <c r="E6" s="95" t="s">
        <v>57</v>
      </c>
      <c r="F6" s="95" t="s">
        <v>58</v>
      </c>
      <c r="G6" s="95" t="s">
        <v>59</v>
      </c>
      <c r="H6" s="95" t="s">
        <v>60</v>
      </c>
      <c r="I6" s="96">
        <f>'PREDSTAVITEV VLAGATELJA'!E2+1</f>
        <v>2024</v>
      </c>
      <c r="J6" s="96">
        <f>I6+1</f>
        <v>2025</v>
      </c>
      <c r="K6" s="96">
        <f t="shared" ref="K6:M6" si="0">J6+1</f>
        <v>2026</v>
      </c>
      <c r="L6" s="96">
        <f t="shared" si="0"/>
        <v>2027</v>
      </c>
      <c r="M6" s="96">
        <f t="shared" si="0"/>
        <v>2028</v>
      </c>
      <c r="N6" s="97" t="str">
        <f>"Ostala leta"&amp;" "&amp;N20&amp;" "&amp;"…"&amp;" "&amp;"N"</f>
        <v>Ostala leta 2029 … N</v>
      </c>
    </row>
    <row r="7" spans="1:15" ht="15.95" customHeight="1" x14ac:dyDescent="0.25">
      <c r="A7" s="115"/>
      <c r="B7" s="18"/>
      <c r="C7" s="18"/>
      <c r="D7" s="55"/>
      <c r="E7" s="56"/>
      <c r="F7" s="57"/>
      <c r="G7" s="58"/>
      <c r="H7" s="58"/>
      <c r="I7" s="18"/>
      <c r="J7" s="18"/>
      <c r="K7" s="18"/>
      <c r="L7" s="18"/>
      <c r="M7" s="59"/>
      <c r="N7" s="43"/>
      <c r="O7" s="32" t="str">
        <f t="shared" ref="O7:O18" si="1">IF(C7=(I7+J7+K7+L7+M7+N7),"","NAPAKA, STANJE GLAVNICE SE NE UJEMA Z ODPLAČILI PO LETIH !")</f>
        <v/>
      </c>
    </row>
    <row r="8" spans="1:15" ht="15.95" customHeight="1" x14ac:dyDescent="0.25">
      <c r="A8" s="115"/>
      <c r="B8" s="18"/>
      <c r="C8" s="18"/>
      <c r="D8" s="55"/>
      <c r="E8" s="56"/>
      <c r="F8" s="57"/>
      <c r="G8" s="58"/>
      <c r="H8" s="58"/>
      <c r="I8" s="18"/>
      <c r="J8" s="18"/>
      <c r="K8" s="18"/>
      <c r="L8" s="18"/>
      <c r="M8" s="59"/>
      <c r="N8" s="42"/>
      <c r="O8" s="32" t="str">
        <f t="shared" si="1"/>
        <v/>
      </c>
    </row>
    <row r="9" spans="1:15" ht="15.95" customHeight="1" x14ac:dyDescent="0.25">
      <c r="A9" s="115"/>
      <c r="B9" s="18"/>
      <c r="C9" s="18"/>
      <c r="D9" s="55"/>
      <c r="E9" s="56"/>
      <c r="F9" s="57"/>
      <c r="G9" s="58"/>
      <c r="H9" s="58"/>
      <c r="I9" s="18"/>
      <c r="J9" s="18"/>
      <c r="K9" s="18"/>
      <c r="L9" s="18"/>
      <c r="M9" s="59"/>
      <c r="N9" s="42"/>
      <c r="O9" s="32" t="str">
        <f t="shared" si="1"/>
        <v/>
      </c>
    </row>
    <row r="10" spans="1:15" ht="15.95" customHeight="1" x14ac:dyDescent="0.25">
      <c r="A10" s="115"/>
      <c r="B10" s="18"/>
      <c r="C10" s="18"/>
      <c r="D10" s="55"/>
      <c r="E10" s="56"/>
      <c r="F10" s="57"/>
      <c r="G10" s="58"/>
      <c r="H10" s="58"/>
      <c r="I10" s="18"/>
      <c r="J10" s="18"/>
      <c r="K10" s="18"/>
      <c r="L10" s="18"/>
      <c r="M10" s="59"/>
      <c r="N10" s="42"/>
      <c r="O10" s="32" t="str">
        <f t="shared" si="1"/>
        <v/>
      </c>
    </row>
    <row r="11" spans="1:15" ht="15.95" customHeight="1" x14ac:dyDescent="0.25">
      <c r="A11" s="115"/>
      <c r="B11" s="18"/>
      <c r="C11" s="18"/>
      <c r="D11" s="55"/>
      <c r="E11" s="56"/>
      <c r="F11" s="57"/>
      <c r="G11" s="58"/>
      <c r="H11" s="58"/>
      <c r="I11" s="18"/>
      <c r="J11" s="18"/>
      <c r="K11" s="18"/>
      <c r="L11" s="18"/>
      <c r="M11" s="59"/>
      <c r="N11" s="42"/>
      <c r="O11" s="32" t="str">
        <f t="shared" si="1"/>
        <v/>
      </c>
    </row>
    <row r="12" spans="1:15" ht="15.95" customHeight="1" x14ac:dyDescent="0.25">
      <c r="A12" s="115"/>
      <c r="B12" s="18"/>
      <c r="C12" s="18"/>
      <c r="D12" s="55"/>
      <c r="E12" s="56"/>
      <c r="F12" s="57"/>
      <c r="G12" s="58"/>
      <c r="H12" s="58"/>
      <c r="I12" s="18"/>
      <c r="J12" s="18"/>
      <c r="K12" s="18"/>
      <c r="L12" s="18"/>
      <c r="M12" s="59"/>
      <c r="N12" s="42"/>
      <c r="O12" s="32" t="str">
        <f t="shared" si="1"/>
        <v/>
      </c>
    </row>
    <row r="13" spans="1:15" ht="15.95" customHeight="1" x14ac:dyDescent="0.25">
      <c r="A13" s="115"/>
      <c r="B13" s="18"/>
      <c r="C13" s="18"/>
      <c r="D13" s="55"/>
      <c r="E13" s="56"/>
      <c r="F13" s="57"/>
      <c r="G13" s="58"/>
      <c r="H13" s="58"/>
      <c r="I13" s="18"/>
      <c r="J13" s="18"/>
      <c r="K13" s="18"/>
      <c r="L13" s="18"/>
      <c r="M13" s="59"/>
      <c r="N13" s="42"/>
      <c r="O13" s="32" t="str">
        <f>IF(C13=(I13+J13+K13+L13+M13+N13),"","NAPAKA, STANJE GLAVNICE SE NE UJEMA Z ODPLAČILI PO LETIH !")</f>
        <v/>
      </c>
    </row>
    <row r="14" spans="1:15" ht="15.95" customHeight="1" x14ac:dyDescent="0.25">
      <c r="A14" s="115"/>
      <c r="B14" s="18"/>
      <c r="C14" s="18"/>
      <c r="D14" s="55"/>
      <c r="E14" s="56"/>
      <c r="F14" s="57"/>
      <c r="G14" s="58"/>
      <c r="H14" s="58"/>
      <c r="I14" s="18"/>
      <c r="J14" s="18"/>
      <c r="K14" s="18"/>
      <c r="L14" s="18"/>
      <c r="M14" s="59"/>
      <c r="N14" s="42"/>
      <c r="O14" s="32" t="str">
        <f>IF(C14=(I14+J14+K14+L14+M14+N14),"","NAPAKA, STANJE GLAVNICE SE NE UJEMA Z ODPLAČILI PO LETIH !")</f>
        <v/>
      </c>
    </row>
    <row r="15" spans="1:15" ht="15.95" customHeight="1" x14ac:dyDescent="0.25">
      <c r="A15" s="115"/>
      <c r="B15" s="18"/>
      <c r="C15" s="18"/>
      <c r="D15" s="55"/>
      <c r="E15" s="56"/>
      <c r="F15" s="57"/>
      <c r="G15" s="58"/>
      <c r="H15" s="58"/>
      <c r="I15" s="18"/>
      <c r="J15" s="18"/>
      <c r="K15" s="18"/>
      <c r="L15" s="18"/>
      <c r="M15" s="59"/>
      <c r="N15" s="42"/>
      <c r="O15" s="32" t="str">
        <f>IF(C15=(I15+J15+K15+L15+M15+N15),"","NAPAKA, STANJE GLAVNICE SE NE UJEMA Z ODPLAČILI PO LETIH !")</f>
        <v/>
      </c>
    </row>
    <row r="16" spans="1:15" ht="15.95" customHeight="1" x14ac:dyDescent="0.25">
      <c r="A16" s="115"/>
      <c r="B16" s="18"/>
      <c r="C16" s="18"/>
      <c r="D16" s="55"/>
      <c r="E16" s="56"/>
      <c r="F16" s="57"/>
      <c r="G16" s="58"/>
      <c r="H16" s="58"/>
      <c r="I16" s="18"/>
      <c r="J16" s="18"/>
      <c r="K16" s="18"/>
      <c r="L16" s="18"/>
      <c r="M16" s="59"/>
      <c r="N16" s="42"/>
      <c r="O16" s="32" t="str">
        <f t="shared" si="1"/>
        <v/>
      </c>
    </row>
    <row r="17" spans="1:15" ht="15.95" customHeight="1" x14ac:dyDescent="0.25">
      <c r="A17" s="115"/>
      <c r="B17" s="18"/>
      <c r="C17" s="18"/>
      <c r="D17" s="55"/>
      <c r="E17" s="56"/>
      <c r="F17" s="57"/>
      <c r="G17" s="58"/>
      <c r="H17" s="58"/>
      <c r="I17" s="18"/>
      <c r="J17" s="18"/>
      <c r="K17" s="18"/>
      <c r="L17" s="18"/>
      <c r="M17" s="59"/>
      <c r="N17" s="42"/>
      <c r="O17" s="32" t="str">
        <f t="shared" si="1"/>
        <v/>
      </c>
    </row>
    <row r="18" spans="1:15" ht="15.95" customHeight="1" thickBot="1" x14ac:dyDescent="0.3">
      <c r="A18" s="116"/>
      <c r="B18" s="61"/>
      <c r="C18" s="61"/>
      <c r="D18" s="67"/>
      <c r="E18" s="68"/>
      <c r="F18" s="69"/>
      <c r="G18" s="70"/>
      <c r="H18" s="70"/>
      <c r="I18" s="61"/>
      <c r="J18" s="61"/>
      <c r="K18" s="61"/>
      <c r="L18" s="61"/>
      <c r="M18" s="62"/>
      <c r="N18" s="71"/>
      <c r="O18" s="32" t="str">
        <f t="shared" si="1"/>
        <v/>
      </c>
    </row>
    <row r="19" spans="1:15" ht="15.95" customHeight="1" thickBot="1" x14ac:dyDescent="0.3">
      <c r="A19" s="100" t="s">
        <v>61</v>
      </c>
      <c r="B19" s="72">
        <f>SUM(B7:B18)</f>
        <v>0</v>
      </c>
      <c r="C19" s="72">
        <f>SUM(C7:C18)</f>
        <v>0</v>
      </c>
      <c r="D19" s="73" t="str">
        <f>IF(C19=(I19+J19+K19+L19+M19+N19),"","NAPAKA, STANJE GLAVNICE SE NE UJEMA Z ODPLAČILI PO LETIH !")</f>
        <v/>
      </c>
      <c r="E19" s="74"/>
      <c r="F19" s="74"/>
      <c r="G19" s="74"/>
      <c r="H19" s="74"/>
      <c r="I19" s="72">
        <f t="shared" ref="I19:N19" si="2">SUM(I7:I18)</f>
        <v>0</v>
      </c>
      <c r="J19" s="72">
        <f t="shared" si="2"/>
        <v>0</v>
      </c>
      <c r="K19" s="72">
        <f t="shared" si="2"/>
        <v>0</v>
      </c>
      <c r="L19" s="72">
        <f t="shared" si="2"/>
        <v>0</v>
      </c>
      <c r="M19" s="72">
        <f t="shared" si="2"/>
        <v>0</v>
      </c>
      <c r="N19" s="75">
        <f t="shared" si="2"/>
        <v>0</v>
      </c>
      <c r="O19" s="32"/>
    </row>
    <row r="20" spans="1:15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3">
        <f>'PREDSTAVITEV VLAGATELJA'!E2+6</f>
        <v>2029</v>
      </c>
    </row>
    <row r="21" spans="1:15" ht="38.25" x14ac:dyDescent="0.25">
      <c r="A21" s="231" t="s">
        <v>62</v>
      </c>
      <c r="B21" s="231"/>
      <c r="C21" s="95" t="s">
        <v>63</v>
      </c>
      <c r="D21" s="95" t="s">
        <v>56</v>
      </c>
      <c r="E21" s="95" t="s">
        <v>57</v>
      </c>
      <c r="F21" s="95" t="s">
        <v>58</v>
      </c>
      <c r="G21" s="95" t="s">
        <v>59</v>
      </c>
      <c r="H21" s="95" t="s">
        <v>60</v>
      </c>
      <c r="I21" s="96">
        <f>'PREDSTAVITEV VLAGATELJA'!E2+1</f>
        <v>2024</v>
      </c>
      <c r="J21" s="96">
        <f>I21+1</f>
        <v>2025</v>
      </c>
      <c r="K21" s="96">
        <f t="shared" ref="K21:M21" si="3">J21+1</f>
        <v>2026</v>
      </c>
      <c r="L21" s="96">
        <f t="shared" si="3"/>
        <v>2027</v>
      </c>
      <c r="M21" s="96">
        <f t="shared" si="3"/>
        <v>2028</v>
      </c>
      <c r="N21" s="97" t="str">
        <f>"Ostala leta"&amp;" "&amp;N20&amp;" "&amp;"…"&amp;" "&amp;"N"</f>
        <v>Ostala leta 2029 … N</v>
      </c>
    </row>
    <row r="22" spans="1:15" x14ac:dyDescent="0.25">
      <c r="A22" s="231"/>
      <c r="B22" s="231"/>
      <c r="C22" s="77"/>
      <c r="D22" s="175"/>
      <c r="E22" s="198" t="s">
        <v>64</v>
      </c>
      <c r="F22" s="198" t="s">
        <v>65</v>
      </c>
      <c r="G22" s="76"/>
      <c r="H22" s="76"/>
      <c r="I22" s="63"/>
      <c r="J22" s="64"/>
      <c r="K22" s="64"/>
      <c r="L22" s="64"/>
      <c r="M22" s="65"/>
      <c r="N22" s="66"/>
    </row>
    <row r="23" spans="1:15" x14ac:dyDescent="0.25">
      <c r="A23" s="104"/>
      <c r="B23" s="105"/>
      <c r="C23" s="165" t="str">
        <f>IF(C22=(I22+J22+K22+L22+M22+N22),"","NAPAKA, ZAPROŠEN ZNESEK POSOJILA SE NE UJEMA Z ODPLAČILI PO LETIH !")</f>
        <v/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</row>
    <row r="24" spans="1:15" ht="38.25" x14ac:dyDescent="0.25">
      <c r="A24" s="231" t="s">
        <v>66</v>
      </c>
      <c r="B24" s="231"/>
      <c r="C24" s="94" t="s">
        <v>67</v>
      </c>
      <c r="D24" s="95" t="s">
        <v>56</v>
      </c>
      <c r="E24" s="95" t="s">
        <v>57</v>
      </c>
      <c r="F24" s="95" t="s">
        <v>58</v>
      </c>
      <c r="G24" s="95" t="s">
        <v>59</v>
      </c>
      <c r="H24" s="95" t="s">
        <v>60</v>
      </c>
      <c r="I24" s="96">
        <f>'PREDSTAVITEV VLAGATELJA'!E2+1</f>
        <v>2024</v>
      </c>
      <c r="J24" s="96">
        <f>I24+1</f>
        <v>2025</v>
      </c>
      <c r="K24" s="96">
        <f t="shared" ref="K24:M24" si="4">J24+1</f>
        <v>2026</v>
      </c>
      <c r="L24" s="96">
        <f t="shared" si="4"/>
        <v>2027</v>
      </c>
      <c r="M24" s="96">
        <f t="shared" si="4"/>
        <v>2028</v>
      </c>
      <c r="N24" s="97" t="str">
        <f>"Ostala leta"&amp;" "&amp;N20&amp;" "&amp;"…"&amp;" "&amp;"N"</f>
        <v>Ostala leta 2029 … N</v>
      </c>
    </row>
    <row r="25" spans="1:15" x14ac:dyDescent="0.25">
      <c r="A25" s="231"/>
      <c r="B25" s="231"/>
      <c r="C25" s="77"/>
      <c r="D25" s="174"/>
      <c r="E25" s="181"/>
      <c r="F25" s="181"/>
      <c r="G25" s="76"/>
      <c r="H25" s="76"/>
      <c r="I25" s="63"/>
      <c r="J25" s="64"/>
      <c r="K25" s="64"/>
      <c r="L25" s="64"/>
      <c r="M25" s="65"/>
      <c r="N25" s="66"/>
    </row>
    <row r="26" spans="1:15" x14ac:dyDescent="0.25">
      <c r="A26" s="173"/>
      <c r="B26" s="173"/>
      <c r="C26" s="165" t="str">
        <f>IF(C25=(I25+J25+K25+L25+M25+N25),"","NAPAKA, ZAPROŠEN ZNESEK POSOJILA SE NE UJEMA Z ODPLAČILI PO LETIH !")</f>
        <v/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</row>
    <row r="27" spans="1:15" ht="49.5" customHeight="1" x14ac:dyDescent="0.25">
      <c r="A27" s="107"/>
      <c r="B27" s="108"/>
      <c r="C27" s="108"/>
      <c r="D27" s="108"/>
      <c r="E27" s="108"/>
      <c r="F27" s="229" t="s">
        <v>68</v>
      </c>
      <c r="G27" s="230"/>
      <c r="H27" s="200">
        <v>45291</v>
      </c>
      <c r="I27" s="201">
        <v>45657</v>
      </c>
      <c r="J27" s="201">
        <v>46022</v>
      </c>
      <c r="K27" s="201">
        <v>46387</v>
      </c>
      <c r="L27" s="201">
        <v>46752</v>
      </c>
      <c r="M27" s="201">
        <v>47118</v>
      </c>
      <c r="N27" s="97" t="str">
        <f>"Ostala leta"&amp;" "&amp;N20&amp;" "&amp;"…"&amp;" "&amp;"N"</f>
        <v>Ostala leta 2029 … N</v>
      </c>
    </row>
    <row r="28" spans="1:15" ht="33" customHeight="1" x14ac:dyDescent="0.25">
      <c r="A28" s="101"/>
      <c r="B28" s="102"/>
      <c r="C28" s="102"/>
      <c r="D28" s="176"/>
      <c r="E28" s="102"/>
      <c r="F28" s="229" t="s">
        <v>69</v>
      </c>
      <c r="G28" s="230"/>
      <c r="H28" s="78">
        <v>0</v>
      </c>
      <c r="I28" s="79">
        <f>C19-I19</f>
        <v>0</v>
      </c>
      <c r="J28" s="79">
        <f>I28-J19</f>
        <v>0</v>
      </c>
      <c r="K28" s="79">
        <f>J28-K19</f>
        <v>0</v>
      </c>
      <c r="L28" s="79">
        <f>K28-L19</f>
        <v>0</v>
      </c>
      <c r="M28" s="79">
        <f>L28-M19</f>
        <v>0</v>
      </c>
      <c r="N28" s="80">
        <f>M28-N19</f>
        <v>0</v>
      </c>
      <c r="O28" s="31"/>
    </row>
    <row r="29" spans="1:15" ht="33" customHeight="1" x14ac:dyDescent="0.25">
      <c r="A29" s="101"/>
      <c r="B29" s="102"/>
      <c r="C29" s="102"/>
      <c r="D29" s="176">
        <v>0.5</v>
      </c>
      <c r="E29" s="102"/>
      <c r="F29" s="231" t="s">
        <v>70</v>
      </c>
      <c r="G29" s="231"/>
      <c r="H29" s="178">
        <v>0</v>
      </c>
      <c r="I29" s="179">
        <f>C22-I22</f>
        <v>0</v>
      </c>
      <c r="J29" s="180">
        <f>I29-J22</f>
        <v>0</v>
      </c>
      <c r="K29" s="180">
        <f>J29-K22</f>
        <v>0</v>
      </c>
      <c r="L29" s="180">
        <f>K29-L22</f>
        <v>0</v>
      </c>
      <c r="M29" s="180">
        <f>L29-M22</f>
        <v>0</v>
      </c>
      <c r="N29" s="180">
        <f>M29-N22</f>
        <v>0</v>
      </c>
      <c r="O29" s="31"/>
    </row>
    <row r="30" spans="1:15" ht="39" customHeight="1" thickBot="1" x14ac:dyDescent="0.3">
      <c r="A30" s="226"/>
      <c r="B30" s="227"/>
      <c r="C30" s="109"/>
      <c r="D30" s="177">
        <v>1</v>
      </c>
      <c r="E30" s="109"/>
      <c r="F30" s="228" t="s">
        <v>71</v>
      </c>
      <c r="G30" s="228"/>
      <c r="H30" s="110">
        <v>0</v>
      </c>
      <c r="I30" s="111">
        <f>C25-I25</f>
        <v>0</v>
      </c>
      <c r="J30" s="112">
        <f>I30-J25</f>
        <v>0</v>
      </c>
      <c r="K30" s="112">
        <f>J30-K25</f>
        <v>0</v>
      </c>
      <c r="L30" s="112">
        <f>K30-L25</f>
        <v>0</v>
      </c>
      <c r="M30" s="112">
        <f>L30-M25</f>
        <v>0</v>
      </c>
      <c r="N30" s="113">
        <f>M30-N25</f>
        <v>0</v>
      </c>
    </row>
  </sheetData>
  <sheetProtection algorithmName="SHA-512" hashValue="xJr2jCVu1ZAR8FD/2J0hc2QOmHGYGTs1ZjxG0LjlxV0tI3mSrNbfq34BYu3mr1bNKUkv5dV/4NNqCll5SqVQIA==" saltValue="QTBgCEoHGAI7S62Z4Jacog==" spinCount="100000" sheet="1" formatRows="0" selectLockedCells="1"/>
  <mergeCells count="12">
    <mergeCell ref="A1:N1"/>
    <mergeCell ref="A2:N2"/>
    <mergeCell ref="B3:N3"/>
    <mergeCell ref="B4:N4"/>
    <mergeCell ref="B5:N5"/>
    <mergeCell ref="A30:B30"/>
    <mergeCell ref="F30:G30"/>
    <mergeCell ref="F28:G28"/>
    <mergeCell ref="F27:G27"/>
    <mergeCell ref="A21:B22"/>
    <mergeCell ref="A24:B25"/>
    <mergeCell ref="F29:G29"/>
  </mergeCells>
  <dataValidations count="11">
    <dataValidation allowBlank="1" showInputMessage="1" showErrorMessage="1" prompt="Višina obveznosti na zadnji dan pred oddajo vloge." sqref="C19" xr:uid="{00000000-0002-0000-0200-000000000000}"/>
    <dataValidation allowBlank="1" showInputMessage="1" showErrorMessage="1" prompt="Vpišite datum v rdeče polje." sqref="C6" xr:uid="{00000000-0002-0000-0200-000001000000}"/>
    <dataValidation allowBlank="1" showInputMessage="1" showErrorMessage="1" prompt="Odplačila glavnice." sqref="I21:N21 I6:N6 I23:N26" xr:uid="{00000000-0002-0000-0200-000002000000}"/>
    <dataValidation allowBlank="1" showInputMessage="1" showErrorMessage="1" prompt="Stanje glavnice." sqref="I27:N28" xr:uid="{00000000-0002-0000-0200-000003000000}"/>
    <dataValidation allowBlank="1" showInputMessage="1" showErrorMessage="1" prompt="Vnesti podatek iz bilance stanja na presečni datum." sqref="H28" xr:uid="{00000000-0002-0000-0200-000004000000}"/>
    <dataValidation allowBlank="1" showInputMessage="1" showErrorMessage="1" prompt="Stanje glavnice na presečni dan pred oddajo vloge." sqref="C7:C18" xr:uid="{00000000-0002-0000-0200-000005000000}"/>
    <dataValidation allowBlank="1" showInputMessage="1" showErrorMessage="1" prompt="Odplačila glavnice obstoječih obveznosti od presečnega dne do konca leta v EUR." sqref="I7:I18" xr:uid="{00000000-0002-0000-0200-000006000000}"/>
    <dataValidation allowBlank="1" showInputMessage="1" showErrorMessage="1" prompt="Odplačila glavnice obstoječih obveznosti v EUR." sqref="J7:N18" xr:uid="{00000000-0002-0000-0200-000007000000}"/>
    <dataValidation allowBlank="1" showInputMessage="1" showErrorMessage="1" prompt="Odplačila glavnice zaprošenega posojila pri Skladu v EUR." sqref="I22:N22" xr:uid="{00000000-0002-0000-0200-000008000000}"/>
    <dataValidation allowBlank="1" showInputMessage="1" showErrorMessage="1" prompt="Primer: Kredit NLB d.d." sqref="A7:A18" xr:uid="{00000000-0002-0000-0200-000009000000}"/>
    <dataValidation allowBlank="1" showInputMessage="1" showErrorMessage="1" prompt="Fiksna, ROM + pribitek letno._x000a_AGRO PF in BIZI PF: ROM + pribitek 0,30 %_x000a_LOKALNO PF: ROM + pribitek 0,21 %_x000a_NVO PF: ROM + pribitek 0,60 %_x000a_Pribitek je nižji za 0,2 % za vlagatelje iz obmejnih problemskih območji ali območji avtohtonih narodnih skupnosti." sqref="D22" xr:uid="{85E41053-3391-4F13-9018-12E790AE32A9}"/>
  </dataValidation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>
    <tabColor rgb="FF649981"/>
    <pageSetUpPr fitToPage="1"/>
  </sheetPr>
  <dimension ref="A1:K69"/>
  <sheetViews>
    <sheetView view="pageBreakPreview" topLeftCell="A17" zoomScaleNormal="100" zoomScaleSheetLayoutView="100" zoomScalePageLayoutView="120" workbookViewId="0">
      <selection activeCell="G39" sqref="G39"/>
    </sheetView>
  </sheetViews>
  <sheetFormatPr defaultColWidth="9.140625" defaultRowHeight="12.75" x14ac:dyDescent="0.2"/>
  <cols>
    <col min="1" max="1" width="49.85546875" style="1" customWidth="1"/>
    <col min="2" max="2" width="8.7109375" style="33" customWidth="1"/>
    <col min="3" max="3" width="17" style="1" customWidth="1"/>
    <col min="4" max="4" width="8.7109375" style="1" customWidth="1"/>
    <col min="5" max="11" width="17.28515625" style="1" customWidth="1"/>
    <col min="12" max="16384" width="9.140625" style="1"/>
  </cols>
  <sheetData>
    <row r="1" spans="1:11" ht="20.100000000000001" customHeight="1" x14ac:dyDescent="0.2">
      <c r="A1" s="232" t="s">
        <v>72</v>
      </c>
      <c r="B1" s="233"/>
      <c r="C1" s="233"/>
      <c r="D1" s="233"/>
      <c r="E1" s="233"/>
      <c r="F1" s="233"/>
      <c r="G1" s="233"/>
      <c r="H1" s="233"/>
      <c r="I1" s="233"/>
      <c r="J1" s="233"/>
      <c r="K1" s="234"/>
    </row>
    <row r="2" spans="1:11" ht="42" customHeight="1" x14ac:dyDescent="0.2">
      <c r="A2" s="235" t="s">
        <v>73</v>
      </c>
      <c r="B2" s="236"/>
      <c r="C2" s="236"/>
      <c r="D2" s="236"/>
      <c r="E2" s="236"/>
      <c r="F2" s="236"/>
      <c r="G2" s="236"/>
      <c r="H2" s="236"/>
      <c r="I2" s="236"/>
      <c r="J2" s="236"/>
      <c r="K2" s="237"/>
    </row>
    <row r="3" spans="1:11" ht="91.5" customHeight="1" x14ac:dyDescent="0.2">
      <c r="A3" s="235" t="s">
        <v>74</v>
      </c>
      <c r="B3" s="236"/>
      <c r="C3" s="236"/>
      <c r="D3" s="236"/>
      <c r="E3" s="236"/>
      <c r="F3" s="236"/>
      <c r="G3" s="236"/>
      <c r="H3" s="236"/>
      <c r="I3" s="236"/>
      <c r="J3" s="236"/>
      <c r="K3" s="237"/>
    </row>
    <row r="4" spans="1:11" ht="15.95" customHeight="1" x14ac:dyDescent="0.2">
      <c r="A4" s="120" t="s">
        <v>50</v>
      </c>
      <c r="B4" s="241"/>
      <c r="C4" s="242"/>
      <c r="D4" s="242"/>
      <c r="E4" s="242"/>
      <c r="F4" s="242"/>
      <c r="G4" s="242"/>
      <c r="H4" s="242"/>
      <c r="I4" s="242"/>
      <c r="J4" s="242"/>
      <c r="K4" s="243"/>
    </row>
    <row r="5" spans="1:11" ht="15.95" customHeight="1" x14ac:dyDescent="0.2">
      <c r="A5" s="120" t="s">
        <v>51</v>
      </c>
      <c r="B5" s="265"/>
      <c r="C5" s="266"/>
      <c r="D5" s="266"/>
      <c r="E5" s="266"/>
      <c r="F5" s="266"/>
      <c r="G5" s="266"/>
      <c r="H5" s="266"/>
      <c r="I5" s="266"/>
      <c r="J5" s="266"/>
      <c r="K5" s="267"/>
    </row>
    <row r="6" spans="1:11" ht="15.95" customHeight="1" x14ac:dyDescent="0.2">
      <c r="A6" s="120" t="s">
        <v>75</v>
      </c>
      <c r="B6" s="255"/>
      <c r="C6" s="256"/>
      <c r="D6" s="30"/>
      <c r="E6" s="30"/>
      <c r="F6" s="260" t="s">
        <v>76</v>
      </c>
      <c r="G6" s="260"/>
      <c r="H6" s="260"/>
      <c r="I6" s="260"/>
      <c r="J6" s="260"/>
      <c r="K6" s="261"/>
    </row>
    <row r="7" spans="1:11" ht="15.95" customHeight="1" x14ac:dyDescent="0.2">
      <c r="A7" s="121" t="s">
        <v>77</v>
      </c>
      <c r="B7" s="122" t="s">
        <v>78</v>
      </c>
      <c r="C7" s="123" t="s">
        <v>76</v>
      </c>
      <c r="D7" s="123" t="s">
        <v>79</v>
      </c>
      <c r="E7" s="123" t="s">
        <v>80</v>
      </c>
      <c r="F7" s="123" t="str">
        <f>CONCATENATE(" do vključno ",[1]PREDSTAVITEV!E2)</f>
        <v xml:space="preserve"> do vključno 2023</v>
      </c>
      <c r="G7" s="123">
        <f>'[1]FINANČNE OBVEZNOSTI'!I6</f>
        <v>2024</v>
      </c>
      <c r="H7" s="123">
        <f>G7+1</f>
        <v>2025</v>
      </c>
      <c r="I7" s="123">
        <f t="shared" ref="I7:K7" si="0">H7+1</f>
        <v>2026</v>
      </c>
      <c r="J7" s="123">
        <f t="shared" si="0"/>
        <v>2027</v>
      </c>
      <c r="K7" s="123">
        <f t="shared" si="0"/>
        <v>2028</v>
      </c>
    </row>
    <row r="8" spans="1:11" s="12" customFormat="1" ht="15.95" customHeight="1" x14ac:dyDescent="0.2">
      <c r="A8" s="124" t="s">
        <v>81</v>
      </c>
      <c r="B8" s="125" t="s">
        <v>82</v>
      </c>
      <c r="C8" s="8">
        <f>SUM(F8:K8)</f>
        <v>0</v>
      </c>
      <c r="D8" s="10" t="e">
        <f>C8/$C$24</f>
        <v>#DIV/0!</v>
      </c>
      <c r="E8" s="9">
        <f>SUM(E9:E12)</f>
        <v>0</v>
      </c>
      <c r="F8" s="8">
        <f t="shared" ref="F8:J8" si="1">SUM(F9:F12)</f>
        <v>0</v>
      </c>
      <c r="G8" s="8">
        <f t="shared" si="1"/>
        <v>0</v>
      </c>
      <c r="H8" s="8">
        <f t="shared" si="1"/>
        <v>0</v>
      </c>
      <c r="I8" s="8">
        <f t="shared" si="1"/>
        <v>0</v>
      </c>
      <c r="J8" s="8">
        <f t="shared" si="1"/>
        <v>0</v>
      </c>
      <c r="K8" s="19">
        <f>SUM(K9:K12)</f>
        <v>0</v>
      </c>
    </row>
    <row r="9" spans="1:11" ht="15.95" customHeight="1" x14ac:dyDescent="0.2">
      <c r="A9" s="126" t="s">
        <v>83</v>
      </c>
      <c r="B9" s="127" t="s">
        <v>84</v>
      </c>
      <c r="C9" s="7">
        <f t="shared" ref="C9:C21" si="2">SUM(F9:K9)</f>
        <v>0</v>
      </c>
      <c r="D9" s="6"/>
      <c r="E9" s="4"/>
      <c r="F9" s="4"/>
      <c r="G9" s="4"/>
      <c r="H9" s="4"/>
      <c r="I9" s="4"/>
      <c r="J9" s="4"/>
      <c r="K9" s="17"/>
    </row>
    <row r="10" spans="1:11" ht="15.95" customHeight="1" x14ac:dyDescent="0.2">
      <c r="A10" s="98" t="s">
        <v>85</v>
      </c>
      <c r="B10" s="127" t="s">
        <v>86</v>
      </c>
      <c r="C10" s="7">
        <f t="shared" si="2"/>
        <v>0</v>
      </c>
      <c r="D10" s="6"/>
      <c r="E10" s="4"/>
      <c r="F10" s="4"/>
      <c r="G10" s="4"/>
      <c r="H10" s="4"/>
      <c r="I10" s="4"/>
      <c r="J10" s="4"/>
      <c r="K10" s="17"/>
    </row>
    <row r="11" spans="1:11" ht="15.95" customHeight="1" x14ac:dyDescent="0.2">
      <c r="A11" s="98" t="s">
        <v>87</v>
      </c>
      <c r="B11" s="127" t="s">
        <v>88</v>
      </c>
      <c r="C11" s="7">
        <f t="shared" si="2"/>
        <v>0</v>
      </c>
      <c r="D11" s="6"/>
      <c r="E11" s="4"/>
      <c r="F11" s="4"/>
      <c r="G11" s="4"/>
      <c r="H11" s="4"/>
      <c r="I11" s="4"/>
      <c r="J11" s="4"/>
      <c r="K11" s="17"/>
    </row>
    <row r="12" spans="1:11" ht="15.95" customHeight="1" x14ac:dyDescent="0.2">
      <c r="A12" s="126" t="s">
        <v>89</v>
      </c>
      <c r="B12" s="127" t="s">
        <v>90</v>
      </c>
      <c r="C12" s="7">
        <f t="shared" si="2"/>
        <v>0</v>
      </c>
      <c r="D12" s="6"/>
      <c r="E12" s="4"/>
      <c r="F12" s="4"/>
      <c r="G12" s="4"/>
      <c r="H12" s="4"/>
      <c r="I12" s="4"/>
      <c r="J12" s="4"/>
      <c r="K12" s="17"/>
    </row>
    <row r="13" spans="1:11" s="12" customFormat="1" ht="15.95" customHeight="1" x14ac:dyDescent="0.2">
      <c r="A13" s="124" t="s">
        <v>91</v>
      </c>
      <c r="B13" s="125" t="s">
        <v>92</v>
      </c>
      <c r="C13" s="8">
        <f t="shared" si="2"/>
        <v>0</v>
      </c>
      <c r="D13" s="10" t="e">
        <f>C13/$C$24</f>
        <v>#DIV/0!</v>
      </c>
      <c r="E13" s="9">
        <f t="shared" ref="E13:K13" si="3">SUM(E14:E18)</f>
        <v>0</v>
      </c>
      <c r="F13" s="9">
        <f t="shared" si="3"/>
        <v>0</v>
      </c>
      <c r="G13" s="9">
        <f t="shared" si="3"/>
        <v>0</v>
      </c>
      <c r="H13" s="8">
        <f t="shared" si="3"/>
        <v>0</v>
      </c>
      <c r="I13" s="8">
        <f t="shared" si="3"/>
        <v>0</v>
      </c>
      <c r="J13" s="8">
        <f t="shared" si="3"/>
        <v>0</v>
      </c>
      <c r="K13" s="19">
        <f t="shared" si="3"/>
        <v>0</v>
      </c>
    </row>
    <row r="14" spans="1:11" ht="15.95" customHeight="1" x14ac:dyDescent="0.2">
      <c r="A14" s="126" t="s">
        <v>93</v>
      </c>
      <c r="B14" s="128" t="s">
        <v>94</v>
      </c>
      <c r="C14" s="7">
        <f t="shared" si="2"/>
        <v>0</v>
      </c>
      <c r="D14" s="6"/>
      <c r="E14" s="117"/>
      <c r="F14" s="4"/>
      <c r="G14" s="117"/>
      <c r="H14" s="117"/>
      <c r="I14" s="117"/>
      <c r="J14" s="117"/>
      <c r="K14" s="20"/>
    </row>
    <row r="15" spans="1:11" ht="15.95" customHeight="1" x14ac:dyDescent="0.2">
      <c r="A15" s="98" t="s">
        <v>95</v>
      </c>
      <c r="B15" s="128" t="s">
        <v>96</v>
      </c>
      <c r="C15" s="7">
        <f t="shared" si="2"/>
        <v>0</v>
      </c>
      <c r="D15" s="6"/>
      <c r="E15" s="117"/>
      <c r="F15" s="4"/>
      <c r="G15" s="117"/>
      <c r="H15" s="117"/>
      <c r="I15" s="117"/>
      <c r="J15" s="117"/>
      <c r="K15" s="20"/>
    </row>
    <row r="16" spans="1:11" ht="15.95" customHeight="1" x14ac:dyDescent="0.2">
      <c r="A16" s="98" t="s">
        <v>97</v>
      </c>
      <c r="B16" s="129" t="s">
        <v>98</v>
      </c>
      <c r="C16" s="8">
        <f>SUM(F16:K16)</f>
        <v>0</v>
      </c>
      <c r="D16" s="6"/>
      <c r="E16" s="117"/>
      <c r="F16" s="4"/>
      <c r="G16" s="117"/>
      <c r="H16" s="117"/>
      <c r="I16" s="117"/>
      <c r="J16" s="117"/>
      <c r="K16" s="20"/>
    </row>
    <row r="17" spans="1:11" ht="25.5" x14ac:dyDescent="0.2">
      <c r="A17" s="126" t="s">
        <v>99</v>
      </c>
      <c r="B17" s="129" t="s">
        <v>100</v>
      </c>
      <c r="C17" s="7">
        <f t="shared" si="2"/>
        <v>0</v>
      </c>
      <c r="D17" s="6"/>
      <c r="E17" s="117"/>
      <c r="F17" s="4"/>
      <c r="G17" s="117"/>
      <c r="H17" s="117"/>
      <c r="I17" s="117"/>
      <c r="J17" s="117"/>
      <c r="K17" s="20"/>
    </row>
    <row r="18" spans="1:11" ht="15.95" customHeight="1" x14ac:dyDescent="0.2">
      <c r="A18" s="126" t="s">
        <v>101</v>
      </c>
      <c r="B18" s="130" t="s">
        <v>102</v>
      </c>
      <c r="C18" s="7">
        <f t="shared" si="2"/>
        <v>0</v>
      </c>
      <c r="D18" s="6"/>
      <c r="E18" s="117"/>
      <c r="F18" s="117"/>
      <c r="G18" s="117"/>
      <c r="H18" s="117"/>
      <c r="I18" s="117"/>
      <c r="J18" s="117"/>
      <c r="K18" s="20"/>
    </row>
    <row r="19" spans="1:11" s="12" customFormat="1" ht="15.95" customHeight="1" x14ac:dyDescent="0.2">
      <c r="A19" s="99" t="s">
        <v>103</v>
      </c>
      <c r="B19" s="123" t="s">
        <v>104</v>
      </c>
      <c r="C19" s="8">
        <f>SUM(F19:K19)</f>
        <v>0</v>
      </c>
      <c r="D19" s="10" t="e">
        <f>C19/$C$24</f>
        <v>#DIV/0!</v>
      </c>
      <c r="E19" s="9">
        <f>SUM(E20:E21)</f>
        <v>0</v>
      </c>
      <c r="F19" s="9">
        <f t="shared" ref="F19:K19" si="4">SUM(F20:F21)</f>
        <v>0</v>
      </c>
      <c r="G19" s="9">
        <f t="shared" si="4"/>
        <v>0</v>
      </c>
      <c r="H19" s="9">
        <f t="shared" si="4"/>
        <v>0</v>
      </c>
      <c r="I19" s="9">
        <f t="shared" si="4"/>
        <v>0</v>
      </c>
      <c r="J19" s="9">
        <f t="shared" si="4"/>
        <v>0</v>
      </c>
      <c r="K19" s="9">
        <f t="shared" si="4"/>
        <v>0</v>
      </c>
    </row>
    <row r="20" spans="1:11" ht="15.95" customHeight="1" x14ac:dyDescent="0.2">
      <c r="A20" s="126" t="s">
        <v>105</v>
      </c>
      <c r="B20" s="131">
        <v>128</v>
      </c>
      <c r="C20" s="7">
        <f t="shared" si="2"/>
        <v>0</v>
      </c>
      <c r="D20" s="6"/>
      <c r="E20" s="117"/>
      <c r="F20" s="117"/>
      <c r="G20" s="117"/>
      <c r="H20" s="117"/>
      <c r="I20" s="117"/>
      <c r="J20" s="117"/>
      <c r="K20" s="20"/>
    </row>
    <row r="21" spans="1:11" ht="15.95" customHeight="1" x14ac:dyDescent="0.2">
      <c r="A21" s="126" t="s">
        <v>106</v>
      </c>
      <c r="B21" s="131">
        <v>139</v>
      </c>
      <c r="C21" s="7">
        <f t="shared" si="2"/>
        <v>0</v>
      </c>
      <c r="D21" s="6"/>
      <c r="E21" s="117"/>
      <c r="F21" s="117"/>
      <c r="G21" s="117"/>
      <c r="H21" s="117"/>
      <c r="I21" s="117"/>
      <c r="J21" s="117"/>
      <c r="K21" s="20"/>
    </row>
    <row r="22" spans="1:11" s="12" customFormat="1" ht="15.95" customHeight="1" x14ac:dyDescent="0.2">
      <c r="A22" s="195" t="s">
        <v>107</v>
      </c>
      <c r="B22" s="133"/>
      <c r="C22" s="8">
        <f>SUM(F22:K22)</f>
        <v>0</v>
      </c>
      <c r="D22" s="10" t="e">
        <f>C22/$C$24</f>
        <v>#DIV/0!</v>
      </c>
      <c r="E22" s="117"/>
      <c r="F22" s="117"/>
      <c r="G22" s="117"/>
      <c r="H22" s="117"/>
      <c r="I22" s="117"/>
      <c r="J22" s="117"/>
      <c r="K22" s="20"/>
    </row>
    <row r="23" spans="1:11" s="12" customFormat="1" ht="15.95" customHeight="1" thickBot="1" x14ac:dyDescent="0.25">
      <c r="A23" s="132" t="s">
        <v>108</v>
      </c>
      <c r="B23" s="133"/>
      <c r="C23" s="13">
        <f>C8+C13</f>
        <v>0</v>
      </c>
      <c r="D23" s="15" t="e">
        <f>C23/$C$24</f>
        <v>#DIV/0!</v>
      </c>
      <c r="E23" s="14">
        <f t="shared" ref="E23:K23" si="5">E8+E13</f>
        <v>0</v>
      </c>
      <c r="F23" s="14">
        <f t="shared" si="5"/>
        <v>0</v>
      </c>
      <c r="G23" s="14">
        <f t="shared" si="5"/>
        <v>0</v>
      </c>
      <c r="H23" s="13">
        <f t="shared" si="5"/>
        <v>0</v>
      </c>
      <c r="I23" s="13">
        <f t="shared" si="5"/>
        <v>0</v>
      </c>
      <c r="J23" s="13">
        <f t="shared" si="5"/>
        <v>0</v>
      </c>
      <c r="K23" s="21">
        <f t="shared" si="5"/>
        <v>0</v>
      </c>
    </row>
    <row r="24" spans="1:11" s="12" customFormat="1" ht="15.95" customHeight="1" thickBot="1" x14ac:dyDescent="0.25">
      <c r="A24" s="134" t="s">
        <v>109</v>
      </c>
      <c r="B24" s="135"/>
      <c r="C24" s="2">
        <f>C8+C13+C19+C22</f>
        <v>0</v>
      </c>
      <c r="D24" s="3" t="e">
        <f>D8+D13+D19+D22</f>
        <v>#DIV/0!</v>
      </c>
      <c r="E24" s="34">
        <f>E8+E13+E19+E22</f>
        <v>0</v>
      </c>
      <c r="F24" s="34">
        <f>F8+F13+F19+F22</f>
        <v>0</v>
      </c>
      <c r="G24" s="34">
        <f t="shared" ref="G24:K24" si="6">G8+G13+G19+G22</f>
        <v>0</v>
      </c>
      <c r="H24" s="34">
        <f t="shared" si="6"/>
        <v>0</v>
      </c>
      <c r="I24" s="34">
        <f t="shared" si="6"/>
        <v>0</v>
      </c>
      <c r="J24" s="34">
        <f t="shared" si="6"/>
        <v>0</v>
      </c>
      <c r="K24" s="34">
        <f t="shared" si="6"/>
        <v>0</v>
      </c>
    </row>
    <row r="25" spans="1:11" s="12" customFormat="1" ht="15.95" customHeight="1" x14ac:dyDescent="0.2">
      <c r="A25" s="171"/>
      <c r="B25" s="170"/>
      <c r="C25" s="167"/>
      <c r="D25" s="170"/>
      <c r="E25" s="250" t="str">
        <f>IF(E24&gt;C24,"NAPAKA, ZNESEK BREZ DDV JE VEČJI OD ZNESKA Z DDV, POTREBNO USKLADITI PODATKE","")</f>
        <v/>
      </c>
      <c r="F25" s="250"/>
      <c r="G25" s="250"/>
      <c r="H25" s="250"/>
      <c r="I25" s="250"/>
      <c r="J25" s="250"/>
      <c r="K25" s="250"/>
    </row>
    <row r="26" spans="1:11" s="12" customFormat="1" ht="15.95" customHeight="1" x14ac:dyDescent="0.25">
      <c r="A26" s="170"/>
      <c r="B26" s="170"/>
      <c r="C26" s="123" t="s">
        <v>110</v>
      </c>
      <c r="D26" s="270" t="s">
        <v>111</v>
      </c>
      <c r="E26" s="271"/>
      <c r="F26" s="271"/>
      <c r="G26" s="271"/>
      <c r="H26" s="271"/>
      <c r="I26" s="271"/>
      <c r="J26" s="271"/>
      <c r="K26" s="271"/>
    </row>
    <row r="27" spans="1:11" s="193" customFormat="1" ht="81.75" customHeight="1" x14ac:dyDescent="0.2">
      <c r="A27" s="262" t="s">
        <v>112</v>
      </c>
      <c r="B27" s="262"/>
      <c r="C27" s="194">
        <f>C24-E24</f>
        <v>0</v>
      </c>
      <c r="D27" s="263"/>
      <c r="E27" s="264"/>
      <c r="F27" s="264"/>
      <c r="G27" s="264"/>
      <c r="H27" s="264"/>
      <c r="I27" s="264"/>
      <c r="J27" s="264"/>
      <c r="K27" s="264"/>
    </row>
    <row r="28" spans="1:11" s="12" customFormat="1" ht="15.95" customHeight="1" x14ac:dyDescent="0.2">
      <c r="A28" s="166"/>
      <c r="B28" s="167"/>
      <c r="C28" s="167"/>
      <c r="D28" s="167"/>
      <c r="E28" s="168"/>
      <c r="F28" s="168"/>
      <c r="G28" s="168"/>
      <c r="H28" s="168"/>
      <c r="I28" s="168"/>
      <c r="J28" s="168"/>
      <c r="K28" s="169"/>
    </row>
    <row r="29" spans="1:11" ht="20.100000000000001" customHeight="1" x14ac:dyDescent="0.2">
      <c r="A29" s="244" t="s">
        <v>113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1:11" ht="64.5" customHeight="1" x14ac:dyDescent="0.2">
      <c r="A30" s="257" t="s">
        <v>114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9"/>
    </row>
    <row r="31" spans="1:11" ht="15.95" customHeight="1" x14ac:dyDescent="0.2">
      <c r="A31" s="253" t="s">
        <v>50</v>
      </c>
      <c r="B31" s="254"/>
      <c r="C31" s="241"/>
      <c r="D31" s="242"/>
      <c r="E31" s="242"/>
      <c r="F31" s="242"/>
      <c r="G31" s="242"/>
      <c r="H31" s="242"/>
      <c r="I31" s="242"/>
      <c r="J31" s="242"/>
      <c r="K31" s="242"/>
    </row>
    <row r="32" spans="1:11" ht="15.95" customHeight="1" x14ac:dyDescent="0.2">
      <c r="A32" s="253" t="s">
        <v>51</v>
      </c>
      <c r="B32" s="254"/>
      <c r="C32" s="241"/>
      <c r="D32" s="242"/>
      <c r="E32" s="242"/>
      <c r="F32" s="242"/>
      <c r="G32" s="242"/>
      <c r="H32" s="242"/>
      <c r="I32" s="242"/>
      <c r="J32" s="242"/>
      <c r="K32" s="242"/>
    </row>
    <row r="33" spans="1:11" ht="15.95" customHeight="1" x14ac:dyDescent="0.2">
      <c r="A33" s="251" t="s">
        <v>115</v>
      </c>
      <c r="B33" s="252"/>
      <c r="C33" s="123" t="s">
        <v>76</v>
      </c>
      <c r="D33" s="123" t="s">
        <v>79</v>
      </c>
      <c r="E33" s="123" t="s">
        <v>80</v>
      </c>
      <c r="F33" s="123" t="str">
        <f>F7</f>
        <v xml:space="preserve"> do vključno 2023</v>
      </c>
      <c r="G33" s="123">
        <f t="shared" ref="G33:K33" si="7">G7</f>
        <v>2024</v>
      </c>
      <c r="H33" s="123">
        <f t="shared" si="7"/>
        <v>2025</v>
      </c>
      <c r="I33" s="123">
        <f t="shared" si="7"/>
        <v>2026</v>
      </c>
      <c r="J33" s="123">
        <f t="shared" si="7"/>
        <v>2027</v>
      </c>
      <c r="K33" s="123">
        <f t="shared" si="7"/>
        <v>2028</v>
      </c>
    </row>
    <row r="34" spans="1:11" ht="15.95" customHeight="1" x14ac:dyDescent="0.2">
      <c r="A34" s="124" t="s">
        <v>116</v>
      </c>
      <c r="B34" s="136"/>
      <c r="C34" s="8">
        <f>SUM(F34:K34)</f>
        <v>0</v>
      </c>
      <c r="D34" s="10" t="e">
        <f>C34/$C$45</f>
        <v>#DIV/0!</v>
      </c>
      <c r="E34" s="9">
        <f>SUM(E35:E36)</f>
        <v>0</v>
      </c>
      <c r="F34" s="9">
        <f t="shared" ref="F34:I34" si="8">SUM(F35:F36)</f>
        <v>0</v>
      </c>
      <c r="G34" s="9">
        <f t="shared" si="8"/>
        <v>0</v>
      </c>
      <c r="H34" s="8">
        <f t="shared" si="8"/>
        <v>0</v>
      </c>
      <c r="I34" s="8">
        <f t="shared" si="8"/>
        <v>0</v>
      </c>
      <c r="J34" s="24">
        <f>SUM(J35:J36)</f>
        <v>0</v>
      </c>
      <c r="K34" s="19">
        <f>SUM(K35:K36)</f>
        <v>0</v>
      </c>
    </row>
    <row r="35" spans="1:11" ht="15.95" customHeight="1" x14ac:dyDescent="0.2">
      <c r="A35" s="268" t="s">
        <v>117</v>
      </c>
      <c r="B35" s="269"/>
      <c r="C35" s="8">
        <f t="shared" ref="C35:C40" si="9">SUM(F35:K35)</f>
        <v>0</v>
      </c>
      <c r="D35" s="6"/>
      <c r="E35" s="5"/>
      <c r="F35" s="5"/>
      <c r="G35" s="5"/>
      <c r="H35" s="5"/>
      <c r="I35" s="5"/>
      <c r="J35" s="5"/>
      <c r="K35" s="118"/>
    </row>
    <row r="36" spans="1:11" ht="15.95" customHeight="1" x14ac:dyDescent="0.2">
      <c r="A36" s="268" t="s">
        <v>118</v>
      </c>
      <c r="B36" s="269"/>
      <c r="C36" s="8">
        <f t="shared" si="9"/>
        <v>0</v>
      </c>
      <c r="D36" s="6"/>
      <c r="E36" s="5"/>
      <c r="F36" s="5"/>
      <c r="G36" s="5"/>
      <c r="H36" s="5"/>
      <c r="I36" s="5"/>
      <c r="J36" s="5"/>
      <c r="K36" s="118"/>
    </row>
    <row r="37" spans="1:11" s="12" customFormat="1" ht="15.95" customHeight="1" x14ac:dyDescent="0.2">
      <c r="A37" s="124" t="s">
        <v>119</v>
      </c>
      <c r="B37" s="136"/>
      <c r="C37" s="8">
        <f>SUM(F37:K37)</f>
        <v>0</v>
      </c>
      <c r="D37" s="10" t="e">
        <f>C37/$C$45</f>
        <v>#DIV/0!</v>
      </c>
      <c r="E37" s="9">
        <f>SUM(E38:E42)</f>
        <v>0</v>
      </c>
      <c r="F37" s="9">
        <f t="shared" ref="F37:K37" si="10">SUM(F38:F42)</f>
        <v>0</v>
      </c>
      <c r="G37" s="9">
        <f t="shared" si="10"/>
        <v>0</v>
      </c>
      <c r="H37" s="9">
        <f t="shared" si="10"/>
        <v>0</v>
      </c>
      <c r="I37" s="9">
        <f>SUM(I38:I42)</f>
        <v>0</v>
      </c>
      <c r="J37" s="9">
        <f t="shared" si="10"/>
        <v>0</v>
      </c>
      <c r="K37" s="39">
        <f t="shared" si="10"/>
        <v>0</v>
      </c>
    </row>
    <row r="38" spans="1:11" ht="15.95" customHeight="1" x14ac:dyDescent="0.2">
      <c r="A38" s="137" t="s">
        <v>120</v>
      </c>
      <c r="B38" s="138"/>
      <c r="C38" s="8">
        <f t="shared" si="9"/>
        <v>0</v>
      </c>
      <c r="D38" s="6"/>
      <c r="E38" s="5"/>
      <c r="F38" s="5"/>
      <c r="G38" s="5"/>
      <c r="H38" s="5"/>
      <c r="I38" s="5"/>
      <c r="J38" s="5"/>
      <c r="K38" s="118"/>
    </row>
    <row r="39" spans="1:11" ht="25.5" x14ac:dyDescent="0.2">
      <c r="A39" s="137" t="s">
        <v>121</v>
      </c>
      <c r="B39" s="138"/>
      <c r="C39" s="8">
        <f t="shared" si="9"/>
        <v>0</v>
      </c>
      <c r="D39" s="6"/>
      <c r="E39" s="5"/>
      <c r="F39" s="5"/>
      <c r="G39" s="5"/>
      <c r="H39" s="5"/>
      <c r="I39" s="5"/>
      <c r="J39" s="5"/>
      <c r="K39" s="118"/>
    </row>
    <row r="40" spans="1:11" ht="15.95" customHeight="1" x14ac:dyDescent="0.2">
      <c r="A40" s="137" t="s">
        <v>122</v>
      </c>
      <c r="B40" s="138"/>
      <c r="C40" s="8">
        <f t="shared" si="9"/>
        <v>0</v>
      </c>
      <c r="D40" s="6"/>
      <c r="E40" s="5"/>
      <c r="F40" s="5"/>
      <c r="G40" s="5"/>
      <c r="H40" s="5"/>
      <c r="I40" s="5"/>
      <c r="J40" s="5"/>
      <c r="K40" s="118"/>
    </row>
    <row r="41" spans="1:11" ht="15.95" customHeight="1" x14ac:dyDescent="0.2">
      <c r="A41" s="137" t="s">
        <v>123</v>
      </c>
      <c r="B41" s="138"/>
      <c r="C41" s="8"/>
      <c r="D41" s="6"/>
      <c r="E41" s="5"/>
      <c r="F41" s="5"/>
      <c r="G41" s="5"/>
      <c r="H41" s="5"/>
      <c r="I41" s="5"/>
      <c r="J41" s="5"/>
      <c r="K41" s="118"/>
    </row>
    <row r="42" spans="1:11" ht="15.95" customHeight="1" x14ac:dyDescent="0.2">
      <c r="A42" s="137" t="s">
        <v>124</v>
      </c>
      <c r="B42" s="138"/>
      <c r="C42" s="8"/>
      <c r="D42" s="6"/>
      <c r="E42" s="5"/>
      <c r="F42" s="5"/>
      <c r="G42" s="5"/>
      <c r="H42" s="5"/>
      <c r="I42" s="5"/>
      <c r="J42" s="5"/>
      <c r="K42" s="118"/>
    </row>
    <row r="43" spans="1:11" ht="15.95" customHeight="1" x14ac:dyDescent="0.2">
      <c r="A43" s="124" t="s">
        <v>125</v>
      </c>
      <c r="B43" s="139"/>
      <c r="C43" s="8">
        <f>SUM(F43:K43)</f>
        <v>0</v>
      </c>
      <c r="D43" s="10" t="e">
        <f>C43/$C$45</f>
        <v>#DIV/0!</v>
      </c>
      <c r="E43" s="40">
        <f>SUM(E44)</f>
        <v>0</v>
      </c>
      <c r="F43" s="40">
        <f t="shared" ref="F43:J43" si="11">SUM(F44)</f>
        <v>0</v>
      </c>
      <c r="G43" s="40">
        <f t="shared" si="11"/>
        <v>0</v>
      </c>
      <c r="H43" s="40">
        <f t="shared" si="11"/>
        <v>0</v>
      </c>
      <c r="I43" s="40">
        <f>SUM(I44)</f>
        <v>0</v>
      </c>
      <c r="J43" s="40">
        <f t="shared" si="11"/>
        <v>0</v>
      </c>
      <c r="K43" s="119">
        <f>SUM(K44)</f>
        <v>0</v>
      </c>
    </row>
    <row r="44" spans="1:11" ht="15.95" customHeight="1" thickBot="1" x14ac:dyDescent="0.25">
      <c r="A44" s="137" t="s">
        <v>126</v>
      </c>
      <c r="B44" s="138"/>
      <c r="C44" s="8">
        <f t="shared" ref="C44" si="12">SUM(F44:K44)</f>
        <v>0</v>
      </c>
      <c r="D44" s="6"/>
      <c r="E44" s="5"/>
      <c r="F44" s="5"/>
      <c r="G44" s="11"/>
      <c r="H44" s="117"/>
      <c r="I44" s="117"/>
      <c r="J44" s="25"/>
      <c r="K44" s="20"/>
    </row>
    <row r="45" spans="1:11" ht="15.95" customHeight="1" thickBot="1" x14ac:dyDescent="0.25">
      <c r="A45" s="134" t="s">
        <v>127</v>
      </c>
      <c r="B45" s="135"/>
      <c r="C45" s="2">
        <f>C34+C37+C43</f>
        <v>0</v>
      </c>
      <c r="D45" s="3" t="e">
        <f>D34+D37</f>
        <v>#DIV/0!</v>
      </c>
      <c r="E45" s="2">
        <f>E34+E37+E43</f>
        <v>0</v>
      </c>
      <c r="F45" s="2">
        <f t="shared" ref="F45:J45" si="13">F34+F37+F43</f>
        <v>0</v>
      </c>
      <c r="G45" s="2">
        <f t="shared" si="13"/>
        <v>0</v>
      </c>
      <c r="H45" s="2">
        <f t="shared" si="13"/>
        <v>0</v>
      </c>
      <c r="I45" s="2">
        <f t="shared" si="13"/>
        <v>0</v>
      </c>
      <c r="J45" s="2">
        <f t="shared" si="13"/>
        <v>0</v>
      </c>
      <c r="K45" s="22">
        <f>K34+K37+K43</f>
        <v>0</v>
      </c>
    </row>
    <row r="46" spans="1:11" ht="15.75" customHeight="1" x14ac:dyDescent="0.2">
      <c r="A46" s="140"/>
      <c r="B46" s="141"/>
      <c r="C46" s="142">
        <f>C45-C24</f>
        <v>0</v>
      </c>
      <c r="D46" s="143"/>
      <c r="E46" s="142">
        <f t="shared" ref="E46:K46" si="14">E45-E24</f>
        <v>0</v>
      </c>
      <c r="F46" s="142">
        <f t="shared" si="14"/>
        <v>0</v>
      </c>
      <c r="G46" s="142">
        <f t="shared" si="14"/>
        <v>0</v>
      </c>
      <c r="H46" s="142">
        <f t="shared" si="14"/>
        <v>0</v>
      </c>
      <c r="I46" s="142">
        <f t="shared" si="14"/>
        <v>0</v>
      </c>
      <c r="J46" s="142">
        <f t="shared" si="14"/>
        <v>0</v>
      </c>
      <c r="K46" s="144">
        <f t="shared" si="14"/>
        <v>0</v>
      </c>
    </row>
    <row r="47" spans="1:11" ht="38.25" customHeight="1" x14ac:dyDescent="0.2">
      <c r="A47" s="140"/>
      <c r="B47" s="141"/>
      <c r="C47" s="145" t="str">
        <f>IF(C24&gt;C45,"STROŠKI NISO USKLAJENI Z VIRI FINANCIRANJA","")</f>
        <v/>
      </c>
      <c r="D47" s="143"/>
      <c r="E47" s="145" t="str">
        <f t="shared" ref="E47:K47" si="15">IF(E24&gt;E45,"STROŠKI NISO USKLAJENI Z VIRI FINANCIRANJA","")</f>
        <v/>
      </c>
      <c r="F47" s="145" t="str">
        <f t="shared" si="15"/>
        <v/>
      </c>
      <c r="G47" s="145" t="str">
        <f t="shared" si="15"/>
        <v/>
      </c>
      <c r="H47" s="145" t="str">
        <f t="shared" si="15"/>
        <v/>
      </c>
      <c r="I47" s="145" t="str">
        <f t="shared" si="15"/>
        <v/>
      </c>
      <c r="J47" s="145" t="str">
        <f t="shared" si="15"/>
        <v/>
      </c>
      <c r="K47" s="146" t="str">
        <f t="shared" si="15"/>
        <v/>
      </c>
    </row>
    <row r="48" spans="1:11" ht="84" customHeight="1" x14ac:dyDescent="0.2">
      <c r="A48" s="277" t="s">
        <v>128</v>
      </c>
      <c r="B48" s="278"/>
      <c r="C48" s="282"/>
      <c r="D48" s="282"/>
      <c r="E48" s="282"/>
      <c r="F48" s="282"/>
      <c r="G48" s="282"/>
      <c r="H48" s="282"/>
      <c r="I48" s="282"/>
      <c r="J48" s="282"/>
      <c r="K48" s="282"/>
    </row>
    <row r="49" spans="1:11" ht="20.100000000000001" customHeight="1" x14ac:dyDescent="0.2">
      <c r="A49" s="244" t="s">
        <v>129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42" customHeight="1" x14ac:dyDescent="0.2">
      <c r="A50" s="283" t="s">
        <v>130</v>
      </c>
      <c r="B50" s="284"/>
      <c r="C50" s="284"/>
      <c r="D50" s="284"/>
      <c r="E50" s="284"/>
      <c r="F50" s="284"/>
      <c r="G50" s="284"/>
      <c r="H50" s="284"/>
      <c r="I50" s="284"/>
      <c r="J50" s="284"/>
      <c r="K50" s="285"/>
    </row>
    <row r="51" spans="1:11" ht="15.95" customHeight="1" x14ac:dyDescent="0.2">
      <c r="A51" s="121" t="s">
        <v>77</v>
      </c>
      <c r="B51" s="122" t="s">
        <v>78</v>
      </c>
      <c r="C51" s="172" t="s">
        <v>80</v>
      </c>
      <c r="D51" s="147" t="s">
        <v>79</v>
      </c>
      <c r="E51" s="147" t="s">
        <v>131</v>
      </c>
      <c r="F51" s="247"/>
      <c r="G51" s="248"/>
      <c r="H51" s="248"/>
      <c r="I51" s="248"/>
      <c r="J51" s="248"/>
      <c r="K51" s="249"/>
    </row>
    <row r="52" spans="1:11" ht="15.95" customHeight="1" x14ac:dyDescent="0.2">
      <c r="A52" s="124" t="s">
        <v>81</v>
      </c>
      <c r="B52" s="125" t="s">
        <v>82</v>
      </c>
      <c r="C52" s="148">
        <f t="shared" ref="C52:C67" si="16">E8</f>
        <v>0</v>
      </c>
      <c r="D52" s="35" t="e">
        <f>E52/C52</f>
        <v>#DIV/0!</v>
      </c>
      <c r="E52" s="8">
        <f>SUM(E53:E56)</f>
        <v>0</v>
      </c>
      <c r="F52" s="274" t="str">
        <f t="shared" ref="F52:F67" si="17">IF(E52&gt;C52,"NAPAKA, USKLADITE PODATKE S PRVO TABELO - NAČRT PORABE SREDSTEV","")</f>
        <v/>
      </c>
      <c r="G52" s="275"/>
      <c r="H52" s="275"/>
      <c r="I52" s="275"/>
      <c r="J52" s="275"/>
      <c r="K52" s="276"/>
    </row>
    <row r="53" spans="1:11" ht="15.95" customHeight="1" x14ac:dyDescent="0.2">
      <c r="A53" s="126" t="s">
        <v>83</v>
      </c>
      <c r="B53" s="127" t="s">
        <v>84</v>
      </c>
      <c r="C53" s="149">
        <f t="shared" si="16"/>
        <v>0</v>
      </c>
      <c r="D53" s="36" t="e">
        <f t="shared" ref="D53:D64" si="18">E53/C53</f>
        <v>#DIV/0!</v>
      </c>
      <c r="E53" s="5"/>
      <c r="F53" s="279" t="str">
        <f t="shared" si="17"/>
        <v/>
      </c>
      <c r="G53" s="280"/>
      <c r="H53" s="280"/>
      <c r="I53" s="280"/>
      <c r="J53" s="280"/>
      <c r="K53" s="281"/>
    </row>
    <row r="54" spans="1:11" ht="15.95" customHeight="1" x14ac:dyDescent="0.2">
      <c r="A54" s="98" t="s">
        <v>85</v>
      </c>
      <c r="B54" s="127" t="s">
        <v>86</v>
      </c>
      <c r="C54" s="149">
        <f t="shared" si="16"/>
        <v>0</v>
      </c>
      <c r="D54" s="36" t="e">
        <f t="shared" si="18"/>
        <v>#DIV/0!</v>
      </c>
      <c r="E54" s="5"/>
      <c r="F54" s="274" t="str">
        <f t="shared" si="17"/>
        <v/>
      </c>
      <c r="G54" s="275"/>
      <c r="H54" s="275"/>
      <c r="I54" s="275"/>
      <c r="J54" s="275"/>
      <c r="K54" s="276"/>
    </row>
    <row r="55" spans="1:11" ht="15.95" customHeight="1" x14ac:dyDescent="0.2">
      <c r="A55" s="98" t="s">
        <v>87</v>
      </c>
      <c r="B55" s="127" t="s">
        <v>88</v>
      </c>
      <c r="C55" s="149">
        <f t="shared" si="16"/>
        <v>0</v>
      </c>
      <c r="D55" s="36" t="e">
        <f t="shared" si="18"/>
        <v>#DIV/0!</v>
      </c>
      <c r="E55" s="5"/>
      <c r="F55" s="274" t="str">
        <f t="shared" si="17"/>
        <v/>
      </c>
      <c r="G55" s="275"/>
      <c r="H55" s="275"/>
      <c r="I55" s="275"/>
      <c r="J55" s="275"/>
      <c r="K55" s="276"/>
    </row>
    <row r="56" spans="1:11" ht="15.95" customHeight="1" x14ac:dyDescent="0.2">
      <c r="A56" s="126" t="s">
        <v>89</v>
      </c>
      <c r="B56" s="127" t="s">
        <v>90</v>
      </c>
      <c r="C56" s="149">
        <f t="shared" si="16"/>
        <v>0</v>
      </c>
      <c r="D56" s="36" t="e">
        <f t="shared" si="18"/>
        <v>#DIV/0!</v>
      </c>
      <c r="E56" s="5"/>
      <c r="F56" s="274" t="str">
        <f t="shared" si="17"/>
        <v/>
      </c>
      <c r="G56" s="275"/>
      <c r="H56" s="275"/>
      <c r="I56" s="275"/>
      <c r="J56" s="275"/>
      <c r="K56" s="276"/>
    </row>
    <row r="57" spans="1:11" ht="15.95" customHeight="1" x14ac:dyDescent="0.2">
      <c r="A57" s="124" t="s">
        <v>132</v>
      </c>
      <c r="B57" s="125" t="s">
        <v>92</v>
      </c>
      <c r="C57" s="148">
        <f t="shared" si="16"/>
        <v>0</v>
      </c>
      <c r="D57" s="35" t="e">
        <f t="shared" si="18"/>
        <v>#DIV/0!</v>
      </c>
      <c r="E57" s="148">
        <f>SUM(E58:E62)</f>
        <v>0</v>
      </c>
      <c r="F57" s="274" t="str">
        <f t="shared" si="17"/>
        <v/>
      </c>
      <c r="G57" s="275"/>
      <c r="H57" s="275"/>
      <c r="I57" s="275"/>
      <c r="J57" s="275"/>
      <c r="K57" s="276"/>
    </row>
    <row r="58" spans="1:11" ht="15.95" customHeight="1" x14ac:dyDescent="0.2">
      <c r="A58" s="126" t="s">
        <v>93</v>
      </c>
      <c r="B58" s="128" t="s">
        <v>94</v>
      </c>
      <c r="C58" s="149">
        <f t="shared" si="16"/>
        <v>0</v>
      </c>
      <c r="D58" s="36" t="e">
        <f t="shared" si="18"/>
        <v>#DIV/0!</v>
      </c>
      <c r="E58" s="5"/>
      <c r="F58" s="274" t="str">
        <f t="shared" si="17"/>
        <v/>
      </c>
      <c r="G58" s="275"/>
      <c r="H58" s="275"/>
      <c r="I58" s="275"/>
      <c r="J58" s="275"/>
      <c r="K58" s="276"/>
    </row>
    <row r="59" spans="1:11" ht="15.95" customHeight="1" x14ac:dyDescent="0.2">
      <c r="A59" s="98" t="s">
        <v>95</v>
      </c>
      <c r="B59" s="128" t="s">
        <v>96</v>
      </c>
      <c r="C59" s="149">
        <f t="shared" si="16"/>
        <v>0</v>
      </c>
      <c r="D59" s="36" t="e">
        <f t="shared" si="18"/>
        <v>#DIV/0!</v>
      </c>
      <c r="E59" s="5"/>
      <c r="F59" s="274" t="str">
        <f t="shared" si="17"/>
        <v/>
      </c>
      <c r="G59" s="275"/>
      <c r="H59" s="275"/>
      <c r="I59" s="275"/>
      <c r="J59" s="275"/>
      <c r="K59" s="276"/>
    </row>
    <row r="60" spans="1:11" ht="15.95" customHeight="1" x14ac:dyDescent="0.2">
      <c r="A60" s="98" t="s">
        <v>97</v>
      </c>
      <c r="B60" s="129" t="s">
        <v>98</v>
      </c>
      <c r="C60" s="149">
        <f t="shared" si="16"/>
        <v>0</v>
      </c>
      <c r="D60" s="36" t="e">
        <f t="shared" si="18"/>
        <v>#DIV/0!</v>
      </c>
      <c r="E60" s="5"/>
      <c r="F60" s="274" t="str">
        <f t="shared" si="17"/>
        <v/>
      </c>
      <c r="G60" s="275"/>
      <c r="H60" s="275"/>
      <c r="I60" s="275"/>
      <c r="J60" s="275"/>
      <c r="K60" s="276"/>
    </row>
    <row r="61" spans="1:11" ht="25.5" x14ac:dyDescent="0.2">
      <c r="A61" s="126" t="s">
        <v>99</v>
      </c>
      <c r="B61" s="129" t="s">
        <v>100</v>
      </c>
      <c r="C61" s="149">
        <f t="shared" si="16"/>
        <v>0</v>
      </c>
      <c r="D61" s="36" t="e">
        <f>E61/C61</f>
        <v>#DIV/0!</v>
      </c>
      <c r="E61" s="5"/>
      <c r="F61" s="274" t="str">
        <f t="shared" si="17"/>
        <v/>
      </c>
      <c r="G61" s="275"/>
      <c r="H61" s="275"/>
      <c r="I61" s="275"/>
      <c r="J61" s="275"/>
      <c r="K61" s="276"/>
    </row>
    <row r="62" spans="1:11" ht="15.95" customHeight="1" x14ac:dyDescent="0.2">
      <c r="A62" s="126" t="s">
        <v>101</v>
      </c>
      <c r="B62" s="130" t="s">
        <v>102</v>
      </c>
      <c r="C62" s="149">
        <f t="shared" si="16"/>
        <v>0</v>
      </c>
      <c r="D62" s="36" t="e">
        <f t="shared" si="18"/>
        <v>#DIV/0!</v>
      </c>
      <c r="E62" s="5"/>
      <c r="F62" s="274" t="str">
        <f t="shared" si="17"/>
        <v/>
      </c>
      <c r="G62" s="275"/>
      <c r="H62" s="275"/>
      <c r="I62" s="275"/>
      <c r="J62" s="275"/>
      <c r="K62" s="276"/>
    </row>
    <row r="63" spans="1:11" ht="25.5" x14ac:dyDescent="0.2">
      <c r="A63" s="99" t="s">
        <v>133</v>
      </c>
      <c r="B63" s="123" t="s">
        <v>104</v>
      </c>
      <c r="C63" s="148">
        <f t="shared" si="16"/>
        <v>0</v>
      </c>
      <c r="D63" s="35" t="e">
        <f>E63/C63</f>
        <v>#DIV/0!</v>
      </c>
      <c r="E63" s="148">
        <f>SUM(E64:E65)</f>
        <v>0</v>
      </c>
      <c r="F63" s="274" t="str">
        <f t="shared" si="17"/>
        <v/>
      </c>
      <c r="G63" s="275"/>
      <c r="H63" s="275"/>
      <c r="I63" s="275"/>
      <c r="J63" s="275"/>
      <c r="K63" s="276"/>
    </row>
    <row r="64" spans="1:11" ht="15.95" customHeight="1" x14ac:dyDescent="0.2">
      <c r="A64" s="126" t="s">
        <v>105</v>
      </c>
      <c r="B64" s="131">
        <v>128</v>
      </c>
      <c r="C64" s="149">
        <f t="shared" si="16"/>
        <v>0</v>
      </c>
      <c r="D64" s="36" t="e">
        <f t="shared" si="18"/>
        <v>#DIV/0!</v>
      </c>
      <c r="E64" s="5"/>
      <c r="F64" s="274" t="str">
        <f t="shared" si="17"/>
        <v/>
      </c>
      <c r="G64" s="275"/>
      <c r="H64" s="275"/>
      <c r="I64" s="275"/>
      <c r="J64" s="275"/>
      <c r="K64" s="276"/>
    </row>
    <row r="65" spans="1:11" ht="15.95" customHeight="1" x14ac:dyDescent="0.2">
      <c r="A65" s="126" t="s">
        <v>106</v>
      </c>
      <c r="B65" s="131">
        <v>139</v>
      </c>
      <c r="C65" s="149">
        <f t="shared" si="16"/>
        <v>0</v>
      </c>
      <c r="D65" s="36" t="e">
        <f>E65/C65</f>
        <v>#DIV/0!</v>
      </c>
      <c r="E65" s="5"/>
      <c r="F65" s="274" t="str">
        <f t="shared" si="17"/>
        <v/>
      </c>
      <c r="G65" s="275"/>
      <c r="H65" s="275"/>
      <c r="I65" s="275"/>
      <c r="J65" s="275"/>
      <c r="K65" s="276"/>
    </row>
    <row r="66" spans="1:11" ht="15.95" customHeight="1" thickBot="1" x14ac:dyDescent="0.25">
      <c r="A66" s="132" t="s">
        <v>134</v>
      </c>
      <c r="B66" s="133"/>
      <c r="C66" s="150">
        <f t="shared" si="16"/>
        <v>0</v>
      </c>
      <c r="D66" s="37" t="e">
        <f>E66/C66</f>
        <v>#DIV/0!</v>
      </c>
      <c r="E66" s="13">
        <f>E52+E57</f>
        <v>0</v>
      </c>
      <c r="F66" s="274" t="str">
        <f t="shared" si="17"/>
        <v/>
      </c>
      <c r="G66" s="275"/>
      <c r="H66" s="275"/>
      <c r="I66" s="275"/>
      <c r="J66" s="275"/>
      <c r="K66" s="276"/>
    </row>
    <row r="67" spans="1:11" ht="15.95" customHeight="1" thickBot="1" x14ac:dyDescent="0.25">
      <c r="A67" s="272" t="s">
        <v>135</v>
      </c>
      <c r="B67" s="273"/>
      <c r="C67" s="151">
        <f t="shared" si="16"/>
        <v>0</v>
      </c>
      <c r="D67" s="38" t="e">
        <f>E67/C67</f>
        <v>#DIV/0!</v>
      </c>
      <c r="E67" s="22">
        <f>E52+E57+E63</f>
        <v>0</v>
      </c>
      <c r="F67" s="288" t="str">
        <f t="shared" si="17"/>
        <v/>
      </c>
      <c r="G67" s="275"/>
      <c r="H67" s="275"/>
      <c r="I67" s="275"/>
      <c r="J67" s="275"/>
      <c r="K67" s="276"/>
    </row>
    <row r="68" spans="1:11" ht="15.75" customHeight="1" x14ac:dyDescent="0.2">
      <c r="A68" s="152"/>
      <c r="B68" s="153"/>
      <c r="C68" s="154"/>
      <c r="D68" s="143"/>
      <c r="E68" s="286" t="str">
        <f>IF(E67&gt;C42,"STROŠKI SO VIŠJI KOT ZNESEK IZPLAČILA NEPOVRATNIH SREDSTEV","")</f>
        <v/>
      </c>
      <c r="F68" s="286"/>
      <c r="G68" s="286"/>
      <c r="H68" s="286"/>
      <c r="I68" s="286"/>
      <c r="J68" s="155"/>
      <c r="K68" s="156"/>
    </row>
    <row r="69" spans="1:11" ht="15.95" customHeight="1" thickBot="1" x14ac:dyDescent="0.25">
      <c r="A69" s="157"/>
      <c r="B69" s="158"/>
      <c r="C69" s="159"/>
      <c r="D69" s="160"/>
      <c r="E69" s="287"/>
      <c r="F69" s="287"/>
      <c r="G69" s="287"/>
      <c r="H69" s="287"/>
      <c r="I69" s="287"/>
      <c r="J69" s="161"/>
      <c r="K69" s="162"/>
    </row>
  </sheetData>
  <sheetProtection algorithmName="SHA-512" hashValue="PnP3YrnHtfaejFeWRR7nA8oPGrx5s45Wn4KxgvwjSKnNYq14cUmfgE3tOOtLxeYkUQcwdBFzc/F0xssYDlNiYQ==" saltValue="o8e7ADM9M8KMbw1L2YfL/g==" spinCount="100000" sheet="1" formatRows="0" selectLockedCells="1"/>
  <mergeCells count="43">
    <mergeCell ref="E68:I69"/>
    <mergeCell ref="F60:K60"/>
    <mergeCell ref="F61:K61"/>
    <mergeCell ref="F62:K62"/>
    <mergeCell ref="F63:K63"/>
    <mergeCell ref="F64:K64"/>
    <mergeCell ref="F65:K65"/>
    <mergeCell ref="F66:K66"/>
    <mergeCell ref="F67:K67"/>
    <mergeCell ref="A36:B36"/>
    <mergeCell ref="A67:B67"/>
    <mergeCell ref="F56:K56"/>
    <mergeCell ref="F55:K55"/>
    <mergeCell ref="F57:K57"/>
    <mergeCell ref="F58:K58"/>
    <mergeCell ref="F59:K59"/>
    <mergeCell ref="A48:B48"/>
    <mergeCell ref="F53:K53"/>
    <mergeCell ref="F52:K52"/>
    <mergeCell ref="F54:K54"/>
    <mergeCell ref="C48:K48"/>
    <mergeCell ref="A50:K50"/>
    <mergeCell ref="D27:K27"/>
    <mergeCell ref="B5:K5"/>
    <mergeCell ref="A29:K29"/>
    <mergeCell ref="A35:B35"/>
    <mergeCell ref="D26:K26"/>
    <mergeCell ref="B4:K4"/>
    <mergeCell ref="A49:K49"/>
    <mergeCell ref="F51:K51"/>
    <mergeCell ref="A1:K1"/>
    <mergeCell ref="A2:K2"/>
    <mergeCell ref="A3:K3"/>
    <mergeCell ref="E25:K25"/>
    <mergeCell ref="A33:B33"/>
    <mergeCell ref="A31:B31"/>
    <mergeCell ref="A32:B32"/>
    <mergeCell ref="B6:C6"/>
    <mergeCell ref="A30:K30"/>
    <mergeCell ref="C31:K31"/>
    <mergeCell ref="C32:K32"/>
    <mergeCell ref="F6:K6"/>
    <mergeCell ref="A27:B27"/>
  </mergeCells>
  <dataValidations count="7">
    <dataValidation allowBlank="1" showInputMessage="1" showErrorMessage="1" prompt="Napaka se pojavlja dokler salda (načrt porebe sredstev in načrt zagotavljanja virov) nista izenačena na nulo." sqref="A46:B46" xr:uid="{00000000-0002-0000-0300-000000000000}"/>
    <dataValidation allowBlank="1" showInputMessage="1" showErrorMessage="1" prompt="Vrednost z DDV" sqref="F9:K12 F14:K18 F20:K22" xr:uid="{00000000-0002-0000-0300-000001000000}"/>
    <dataValidation allowBlank="1" showInputMessage="1" showErrorMessage="1" prompt="Lastne vire pojasnjujte čim bolj realno in jih dokazujte na način, da so sredstva razvidna iz medletnih bilanc oz. denarnih sredstev na TR ali drugih virov." sqref="A48:K48" xr:uid="{00000000-0002-0000-0300-000002000000}"/>
    <dataValidation allowBlank="1" showInputMessage="1" showErrorMessage="1" prompt="Zneske izplačil nepovratnih sredstev vnesite v tistem letu, v katerem bo izpolnjen pogoj za nakazilo sredstev na vaš transakcijski račun. Istočano vnesite znesek-e v minus za vračilo nepovratnih sredstev (npr. vračilo SRRS -10.000 €)." sqref="A44:D44" xr:uid="{00000000-0002-0000-0300-000003000000}"/>
    <dataValidation allowBlank="1" showInputMessage="1" showErrorMessage="1" prompt="Vrednost brez DDV za vsa leta skupaj" sqref="E9:E12 E14:E18 E20:E22" xr:uid="{00000000-0002-0000-0300-000004000000}"/>
    <dataValidation allowBlank="1" showInputMessage="1" showErrorMessage="1" prompt="Če boste projekt financirali še s posojilom komercilane banke, priložite namero banke o zagotovitvi posojilnega vira. " sqref="E38:K38" xr:uid="{00000000-0002-0000-0300-000005000000}"/>
    <dataValidation allowBlank="1" showInputMessage="1" showErrorMessage="1" prompt="Zneske izplačil nepovratnih sred. vnesite v tistem letu, v katerem bo izpolnjen pogoj za nakazilo sredstev na vaš TR. Istočano vnesite znesek-e v minus za vračilo nepovratnih sredstev (npr. vračilo SRRS -10.000 € - rubrika Posojilo pri Skladu (SRRS))." sqref="E44:K44" xr:uid="{35886B96-3448-4880-B257-A227576EA2D5}"/>
  </dataValidations>
  <pageMargins left="0.7" right="0.7" top="0.75" bottom="0.75" header="0.3" footer="0.3"/>
  <pageSetup paperSize="9" scale="4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7"/>
    <pageSetUpPr fitToPage="1"/>
  </sheetPr>
  <dimension ref="A1:G31"/>
  <sheetViews>
    <sheetView view="pageBreakPreview" topLeftCell="A31" zoomScaleNormal="100" zoomScaleSheetLayoutView="100" workbookViewId="0">
      <selection activeCell="B3" sqref="B3:G3"/>
    </sheetView>
  </sheetViews>
  <sheetFormatPr defaultColWidth="9.140625" defaultRowHeight="12.75" x14ac:dyDescent="0.2"/>
  <cols>
    <col min="1" max="1" width="42.7109375" style="1" customWidth="1"/>
    <col min="2" max="7" width="15.7109375" style="1" customWidth="1"/>
    <col min="8" max="16384" width="9.140625" style="1"/>
  </cols>
  <sheetData>
    <row r="1" spans="1:7" ht="20.100000000000001" customHeight="1" x14ac:dyDescent="0.2">
      <c r="A1" s="232" t="s">
        <v>136</v>
      </c>
      <c r="B1" s="233"/>
      <c r="C1" s="233"/>
      <c r="D1" s="233"/>
      <c r="E1" s="233"/>
      <c r="F1" s="233"/>
      <c r="G1" s="234"/>
    </row>
    <row r="2" spans="1:7" ht="42" customHeight="1" x14ac:dyDescent="0.2">
      <c r="A2" s="257" t="s">
        <v>137</v>
      </c>
      <c r="B2" s="258"/>
      <c r="C2" s="258"/>
      <c r="D2" s="258"/>
      <c r="E2" s="258"/>
      <c r="F2" s="258"/>
      <c r="G2" s="259"/>
    </row>
    <row r="3" spans="1:7" ht="15.95" customHeight="1" x14ac:dyDescent="0.2">
      <c r="A3" s="120" t="s">
        <v>50</v>
      </c>
      <c r="B3" s="282"/>
      <c r="C3" s="282"/>
      <c r="D3" s="282"/>
      <c r="E3" s="282"/>
      <c r="F3" s="282"/>
      <c r="G3" s="289"/>
    </row>
    <row r="4" spans="1:7" ht="15.95" customHeight="1" x14ac:dyDescent="0.2">
      <c r="A4" s="120" t="s">
        <v>51</v>
      </c>
      <c r="B4" s="292"/>
      <c r="C4" s="292"/>
      <c r="D4" s="292"/>
      <c r="E4" s="292"/>
      <c r="F4" s="292"/>
      <c r="G4" s="293"/>
    </row>
    <row r="5" spans="1:7" ht="15.95" customHeight="1" x14ac:dyDescent="0.2">
      <c r="A5" s="182" t="s">
        <v>138</v>
      </c>
      <c r="B5" s="183">
        <f>'PREDSTAVITEV VLAGATELJA'!E2</f>
        <v>2023</v>
      </c>
      <c r="C5" s="183">
        <f>B5+1</f>
        <v>2024</v>
      </c>
      <c r="D5" s="183">
        <f t="shared" ref="D5:G5" si="0">C5+1</f>
        <v>2025</v>
      </c>
      <c r="E5" s="183">
        <f t="shared" si="0"/>
        <v>2026</v>
      </c>
      <c r="F5" s="183">
        <f t="shared" si="0"/>
        <v>2027</v>
      </c>
      <c r="G5" s="183">
        <f t="shared" si="0"/>
        <v>2028</v>
      </c>
    </row>
    <row r="6" spans="1:7" ht="15.95" customHeight="1" x14ac:dyDescent="0.2">
      <c r="A6" s="294" t="s">
        <v>139</v>
      </c>
      <c r="B6" s="295"/>
      <c r="C6" s="295"/>
      <c r="D6" s="295"/>
      <c r="E6" s="295"/>
      <c r="F6" s="295"/>
      <c r="G6" s="296"/>
    </row>
    <row r="7" spans="1:7" ht="15.95" customHeight="1" x14ac:dyDescent="0.2">
      <c r="A7" s="98" t="s">
        <v>140</v>
      </c>
      <c r="B7" s="41"/>
      <c r="C7" s="41"/>
      <c r="D7" s="41"/>
      <c r="E7" s="41"/>
      <c r="F7" s="41"/>
      <c r="G7" s="42"/>
    </row>
    <row r="8" spans="1:7" ht="15.95" customHeight="1" x14ac:dyDescent="0.2">
      <c r="A8" s="126" t="s">
        <v>141</v>
      </c>
      <c r="B8" s="41"/>
      <c r="C8" s="41"/>
      <c r="D8" s="41"/>
      <c r="E8" s="41"/>
      <c r="F8" s="41"/>
      <c r="G8" s="42"/>
    </row>
    <row r="9" spans="1:7" ht="26.25" customHeight="1" x14ac:dyDescent="0.2">
      <c r="A9" s="98" t="s">
        <v>142</v>
      </c>
      <c r="B9" s="26">
        <f>SUM(B10:B12)</f>
        <v>0</v>
      </c>
      <c r="C9" s="26">
        <f t="shared" ref="C9:F9" si="1">SUM(C10:C12)</f>
        <v>0</v>
      </c>
      <c r="D9" s="26">
        <f t="shared" si="1"/>
        <v>0</v>
      </c>
      <c r="E9" s="26">
        <f t="shared" si="1"/>
        <v>0</v>
      </c>
      <c r="F9" s="26">
        <f t="shared" si="1"/>
        <v>0</v>
      </c>
      <c r="G9" s="27">
        <f>SUM(G10:G12)</f>
        <v>0</v>
      </c>
    </row>
    <row r="10" spans="1:7" ht="15.95" customHeight="1" x14ac:dyDescent="0.2">
      <c r="A10" s="98" t="s">
        <v>143</v>
      </c>
      <c r="B10" s="26">
        <f>'FINANČNA KONSTRUKCIJA'!F36</f>
        <v>0</v>
      </c>
      <c r="C10" s="26">
        <f>'FINANČNA KONSTRUKCIJA'!G36</f>
        <v>0</v>
      </c>
      <c r="D10" s="26">
        <f>'FINANČNA KONSTRUKCIJA'!H36</f>
        <v>0</v>
      </c>
      <c r="E10" s="26">
        <f>'FINANČNA KONSTRUKCIJA'!I36</f>
        <v>0</v>
      </c>
      <c r="F10" s="26">
        <f>'FINANČNA KONSTRUKCIJA'!J36</f>
        <v>0</v>
      </c>
      <c r="G10" s="27">
        <f>'FINANČNA KONSTRUKCIJA'!K36</f>
        <v>0</v>
      </c>
    </row>
    <row r="11" spans="1:7" ht="15.95" customHeight="1" x14ac:dyDescent="0.2">
      <c r="A11" s="98" t="s">
        <v>144</v>
      </c>
      <c r="B11" s="26">
        <f>'FINANČNA KONSTRUKCIJA'!F37</f>
        <v>0</v>
      </c>
      <c r="C11" s="26">
        <f>'FINANČNA KONSTRUKCIJA'!G37</f>
        <v>0</v>
      </c>
      <c r="D11" s="26">
        <f>'FINANČNA KONSTRUKCIJA'!H37</f>
        <v>0</v>
      </c>
      <c r="E11" s="26">
        <f>'FINANČNA KONSTRUKCIJA'!I37</f>
        <v>0</v>
      </c>
      <c r="F11" s="26">
        <f>'FINANČNA KONSTRUKCIJA'!J37</f>
        <v>0</v>
      </c>
      <c r="G11" s="27">
        <f>'FINANČNA KONSTRUKCIJA'!K37</f>
        <v>0</v>
      </c>
    </row>
    <row r="12" spans="1:7" ht="15.95" customHeight="1" x14ac:dyDescent="0.2">
      <c r="A12" s="98" t="s">
        <v>145</v>
      </c>
      <c r="B12" s="26">
        <f>'FINANČNA KONSTRUKCIJA'!F43</f>
        <v>0</v>
      </c>
      <c r="C12" s="26">
        <f>'FINANČNA KONSTRUKCIJA'!G43</f>
        <v>0</v>
      </c>
      <c r="D12" s="26">
        <f>'FINANČNA KONSTRUKCIJA'!H43</f>
        <v>0</v>
      </c>
      <c r="E12" s="26">
        <f>'FINANČNA KONSTRUKCIJA'!I43</f>
        <v>0</v>
      </c>
      <c r="F12" s="26">
        <f>'FINANČNA KONSTRUKCIJA'!J43</f>
        <v>0</v>
      </c>
      <c r="G12" s="27">
        <f>'FINANČNA KONSTRUKCIJA'!K43</f>
        <v>0</v>
      </c>
    </row>
    <row r="13" spans="1:7" ht="38.25" x14ac:dyDescent="0.2">
      <c r="A13" s="191" t="s">
        <v>146</v>
      </c>
      <c r="B13" s="41"/>
      <c r="C13" s="41"/>
      <c r="D13" s="41"/>
      <c r="E13" s="41"/>
      <c r="F13" s="41"/>
      <c r="G13" s="42"/>
    </row>
    <row r="14" spans="1:7" ht="15.95" customHeight="1" x14ac:dyDescent="0.2">
      <c r="A14" s="251" t="s">
        <v>147</v>
      </c>
      <c r="B14" s="290"/>
      <c r="C14" s="290"/>
      <c r="D14" s="290"/>
      <c r="E14" s="290"/>
      <c r="F14" s="290"/>
      <c r="G14" s="291"/>
    </row>
    <row r="15" spans="1:7" ht="15.95" customHeight="1" x14ac:dyDescent="0.2">
      <c r="A15" s="126" t="s">
        <v>148</v>
      </c>
      <c r="B15" s="163"/>
      <c r="C15" s="163"/>
      <c r="D15" s="163"/>
      <c r="E15" s="163"/>
      <c r="F15" s="163"/>
      <c r="G15" s="43"/>
    </row>
    <row r="16" spans="1:7" ht="15.95" customHeight="1" x14ac:dyDescent="0.2">
      <c r="A16" s="126" t="s">
        <v>149</v>
      </c>
      <c r="B16" s="163"/>
      <c r="C16" s="163"/>
      <c r="D16" s="163"/>
      <c r="E16" s="163"/>
      <c r="F16" s="163"/>
      <c r="G16" s="44"/>
    </row>
    <row r="17" spans="1:7" ht="15.95" customHeight="1" x14ac:dyDescent="0.2">
      <c r="A17" s="126" t="s">
        <v>150</v>
      </c>
      <c r="B17" s="163"/>
      <c r="C17" s="163"/>
      <c r="D17" s="163"/>
      <c r="E17" s="163"/>
      <c r="F17" s="163"/>
      <c r="G17" s="44"/>
    </row>
    <row r="18" spans="1:7" ht="15.95" customHeight="1" x14ac:dyDescent="0.2">
      <c r="A18" s="126" t="s">
        <v>151</v>
      </c>
      <c r="B18" s="163"/>
      <c r="C18" s="163"/>
      <c r="D18" s="163"/>
      <c r="E18" s="163"/>
      <c r="F18" s="163"/>
      <c r="G18" s="44"/>
    </row>
    <row r="19" spans="1:7" ht="15.95" customHeight="1" x14ac:dyDescent="0.2">
      <c r="A19" s="126" t="s">
        <v>152</v>
      </c>
      <c r="B19" s="163"/>
      <c r="C19" s="163"/>
      <c r="D19" s="163"/>
      <c r="E19" s="163"/>
      <c r="F19" s="163"/>
      <c r="G19" s="44"/>
    </row>
    <row r="20" spans="1:7" ht="25.5" x14ac:dyDescent="0.2">
      <c r="A20" s="126" t="s">
        <v>153</v>
      </c>
      <c r="B20" s="164">
        <f>SUM(B21:B22)</f>
        <v>0</v>
      </c>
      <c r="C20" s="164">
        <f>SUM(C21:C22)</f>
        <v>0</v>
      </c>
      <c r="D20" s="164">
        <f t="shared" ref="D20:F20" si="2">SUM(D21:D22)</f>
        <v>0</v>
      </c>
      <c r="E20" s="164">
        <f t="shared" si="2"/>
        <v>0</v>
      </c>
      <c r="F20" s="164">
        <f t="shared" si="2"/>
        <v>0</v>
      </c>
      <c r="G20" s="54">
        <f>SUM(G21:G22)</f>
        <v>0</v>
      </c>
    </row>
    <row r="21" spans="1:7" ht="15.95" customHeight="1" x14ac:dyDescent="0.2">
      <c r="A21" s="184" t="s">
        <v>154</v>
      </c>
      <c r="B21" s="45"/>
      <c r="C21" s="45">
        <f>'FINANČNE OBVEZNOSTI'!I19</f>
        <v>0</v>
      </c>
      <c r="D21" s="45">
        <f>'FINANČNE OBVEZNOSTI'!J19</f>
        <v>0</v>
      </c>
      <c r="E21" s="45">
        <f>'FINANČNE OBVEZNOSTI'!K19</f>
        <v>0</v>
      </c>
      <c r="F21" s="45">
        <f>'FINANČNE OBVEZNOSTI'!L19</f>
        <v>0</v>
      </c>
      <c r="G21" s="45">
        <f>'FINANČNE OBVEZNOSTI'!M19</f>
        <v>0</v>
      </c>
    </row>
    <row r="22" spans="1:7" ht="15.95" customHeight="1" x14ac:dyDescent="0.2">
      <c r="A22" s="184" t="s">
        <v>155</v>
      </c>
      <c r="B22" s="45"/>
      <c r="C22" s="45"/>
      <c r="D22" s="45"/>
      <c r="E22" s="45"/>
      <c r="F22" s="45"/>
      <c r="G22" s="46"/>
    </row>
    <row r="23" spans="1:7" ht="25.5" x14ac:dyDescent="0.2">
      <c r="A23" s="184" t="s">
        <v>156</v>
      </c>
      <c r="B23" s="47">
        <f>SUM(B24:B25)</f>
        <v>0</v>
      </c>
      <c r="C23" s="47">
        <f t="shared" ref="C23:F23" si="3">SUM(C24:C25)</f>
        <v>0</v>
      </c>
      <c r="D23" s="47">
        <f t="shared" si="3"/>
        <v>0</v>
      </c>
      <c r="E23" s="47">
        <f t="shared" si="3"/>
        <v>0</v>
      </c>
      <c r="F23" s="47">
        <f t="shared" si="3"/>
        <v>0</v>
      </c>
      <c r="G23" s="48">
        <f>SUM(G24:G25)</f>
        <v>0</v>
      </c>
    </row>
    <row r="24" spans="1:7" ht="15.95" customHeight="1" x14ac:dyDescent="0.2">
      <c r="A24" s="184" t="s">
        <v>157</v>
      </c>
      <c r="B24" s="47">
        <v>0</v>
      </c>
      <c r="C24" s="47">
        <f>'FINANČNE OBVEZNOSTI'!I22+'FINANČNE OBVEZNOSTI'!I25</f>
        <v>0</v>
      </c>
      <c r="D24" s="47">
        <f>'FINANČNE OBVEZNOSTI'!J22+'FINANČNE OBVEZNOSTI'!J25</f>
        <v>0</v>
      </c>
      <c r="E24" s="47">
        <f>'FINANČNE OBVEZNOSTI'!K22+'FINANČNE OBVEZNOSTI'!K25</f>
        <v>0</v>
      </c>
      <c r="F24" s="47">
        <f>'FINANČNE OBVEZNOSTI'!L22+'FINANČNE OBVEZNOSTI'!L25</f>
        <v>0</v>
      </c>
      <c r="G24" s="48">
        <f>'FINANČNE OBVEZNOSTI'!M22+'FINANČNE OBVEZNOSTI'!M25</f>
        <v>0</v>
      </c>
    </row>
    <row r="25" spans="1:7" ht="15.95" customHeight="1" thickBot="1" x14ac:dyDescent="0.25">
      <c r="A25" s="184" t="s">
        <v>158</v>
      </c>
      <c r="B25" s="45"/>
      <c r="C25" s="45"/>
      <c r="D25" s="45"/>
      <c r="E25" s="45"/>
      <c r="F25" s="45"/>
      <c r="G25" s="46"/>
    </row>
    <row r="26" spans="1:7" ht="15.95" customHeight="1" x14ac:dyDescent="0.2">
      <c r="A26" s="185" t="s">
        <v>159</v>
      </c>
      <c r="B26" s="49">
        <f>B7+B8+B9+B13-B15-B16-B17-B18-B19-B20-B23</f>
        <v>0</v>
      </c>
      <c r="C26" s="49">
        <f t="shared" ref="C26:F26" si="4">C7+C8+C9+C13-C15-C16-C17-C18-C19-C20-C23</f>
        <v>0</v>
      </c>
      <c r="D26" s="49">
        <f t="shared" si="4"/>
        <v>0</v>
      </c>
      <c r="E26" s="49">
        <f t="shared" si="4"/>
        <v>0</v>
      </c>
      <c r="F26" s="49">
        <f t="shared" si="4"/>
        <v>0</v>
      </c>
      <c r="G26" s="49">
        <f>G7+G8+G9+G13-G15-G16-G17-G18-G19-G20-G23</f>
        <v>0</v>
      </c>
    </row>
    <row r="27" spans="1:7" ht="15.95" customHeight="1" x14ac:dyDescent="0.2">
      <c r="A27" s="186" t="s">
        <v>160</v>
      </c>
      <c r="B27" s="16">
        <f>B26</f>
        <v>0</v>
      </c>
      <c r="C27" s="16">
        <f>B27+C26</f>
        <v>0</v>
      </c>
      <c r="D27" s="16">
        <f>C27+D26</f>
        <v>0</v>
      </c>
      <c r="E27" s="16">
        <f>D27+E26</f>
        <v>0</v>
      </c>
      <c r="F27" s="16">
        <f>E27+F26</f>
        <v>0</v>
      </c>
      <c r="G27" s="23">
        <f>F27+G26</f>
        <v>0</v>
      </c>
    </row>
    <row r="28" spans="1:7" ht="15.95" customHeight="1" thickBot="1" x14ac:dyDescent="0.25">
      <c r="A28" s="187"/>
      <c r="B28" s="50"/>
      <c r="C28" s="51"/>
      <c r="D28" s="52"/>
      <c r="E28" s="52"/>
      <c r="F28" s="52"/>
      <c r="G28" s="53"/>
    </row>
    <row r="29" spans="1:7" ht="15.95" customHeight="1" thickBot="1" x14ac:dyDescent="0.25">
      <c r="A29" s="188" t="s">
        <v>161</v>
      </c>
      <c r="B29" s="60" t="e">
        <f>+('FINANČNE OBVEZNOSTI'!H28+'FINANČNE OBVEZNOSTI'!H29+'FINANČNE OBVEZNOSTI'!H30)/(B7+B8+B13-B16-B17-B18)</f>
        <v>#DIV/0!</v>
      </c>
      <c r="C29" s="60" t="e">
        <f>+('FINANČNE OBVEZNOSTI'!I28+'FINANČNE OBVEZNOSTI'!I29+'FINANČNE OBVEZNOSTI'!I30)/(C7+C8+C13-C16-C17-C18)</f>
        <v>#DIV/0!</v>
      </c>
      <c r="D29" s="60" t="e">
        <f>+('FINANČNE OBVEZNOSTI'!J28+'FINANČNE OBVEZNOSTI'!J29+'FINANČNE OBVEZNOSTI'!J30)/(D7+D8+D13-D16-D17-D18)</f>
        <v>#DIV/0!</v>
      </c>
      <c r="E29" s="60" t="e">
        <f>+('FINANČNE OBVEZNOSTI'!K28+'FINANČNE OBVEZNOSTI'!K29+'FINANČNE OBVEZNOSTI'!K30)/(E7+E8+E13-E16-E17-E18)</f>
        <v>#DIV/0!</v>
      </c>
      <c r="F29" s="60" t="e">
        <f>+('FINANČNE OBVEZNOSTI'!L28+'FINANČNE OBVEZNOSTI'!L29+'FINANČNE OBVEZNOSTI'!L30)/(F7+F8+F13-F16-F17-F18)</f>
        <v>#DIV/0!</v>
      </c>
      <c r="G29" s="60" t="e">
        <f>+('FINANČNE OBVEZNOSTI'!M28+'FINANČNE OBVEZNOSTI'!M29+'FINANČNE OBVEZNOSTI'!M30)/(G7+G8+G13-G16-G17-G18)</f>
        <v>#DIV/0!</v>
      </c>
    </row>
    <row r="30" spans="1:7" ht="132.75" customHeight="1" x14ac:dyDescent="0.2">
      <c r="A30" s="189" t="s">
        <v>162</v>
      </c>
      <c r="B30" s="282"/>
      <c r="C30" s="282"/>
      <c r="D30" s="282"/>
      <c r="E30" s="282"/>
      <c r="F30" s="282"/>
      <c r="G30" s="289"/>
    </row>
    <row r="31" spans="1:7" ht="132.75" customHeight="1" thickBot="1" x14ac:dyDescent="0.25">
      <c r="A31" s="190" t="s">
        <v>163</v>
      </c>
      <c r="B31" s="282"/>
      <c r="C31" s="282"/>
      <c r="D31" s="282"/>
      <c r="E31" s="282"/>
      <c r="F31" s="282"/>
      <c r="G31" s="289"/>
    </row>
  </sheetData>
  <sheetProtection algorithmName="SHA-512" hashValue="2TQ4Lj5Xjhg22nJhsgQT/d6p1BNQ2zKY/GpK3VPpHkONtGORveBuVGIGsoGBvvJXbJPuNtoY3rMtWSyj25bILA==" saltValue="N/s2sZCC4bptmm/MlQC2Aw==" spinCount="100000" sheet="1" formatRows="0" selectLockedCells="1"/>
  <mergeCells count="8">
    <mergeCell ref="B31:G31"/>
    <mergeCell ref="B30:G30"/>
    <mergeCell ref="A14:G14"/>
    <mergeCell ref="A1:G1"/>
    <mergeCell ref="A2:G2"/>
    <mergeCell ref="B3:G3"/>
    <mergeCell ref="B4:G4"/>
    <mergeCell ref="A6:G6"/>
  </mergeCells>
  <dataValidations xWindow="182" yWindow="465" count="12">
    <dataValidation allowBlank="1" showInputMessage="1" showErrorMessage="1" prompt="Letni prihodek je seštevek posameznih prihodkov iz dejavnosti razen ostalih prihodkov (B)." sqref="A7:G7" xr:uid="{00000000-0002-0000-0400-000000000000}"/>
    <dataValidation allowBlank="1" showInputMessage="1" showErrorMessage="1" prompt="Ostali prihodki so prihodki od financiranja (prejete obresti, dividende, ...) prihodki od najemnin, prejemki iz naslova subvencij, nepovratnih sredstvev, ki niso povezana z obravnavanim projektom)." sqref="A8:G8" xr:uid="{00000000-0002-0000-0400-000001000000}"/>
    <dataValidation allowBlank="1" showInputMessage="1" showErrorMessage="1" prompt="Primer: Str. dela km. dejav. = letne del. ure (potrebne za vsa opravila na kmetiji) x urna postavka x št.zaposl. (PDM=polna delovna moč): 3 PDM x 1.800 del. ur x 4,5 €/uro = 24.300 €/leto_x000a_Strošek dela gospod. družbe: AOP 139" sqref="A17" xr:uid="{00000000-0002-0000-0400-000002000000}"/>
    <dataValidation allowBlank="1" showInputMessage="1" showErrorMessage="1" prompt="Potrebna vlaganja za vzdrževanje ali širitev osnovnih sredstev (zgradbe, stroji, vozila, ...), vključno z vlaganji za ta projekt." sqref="A15:G15" xr:uid="{00000000-0002-0000-0400-000003000000}"/>
    <dataValidation allowBlank="1" showInputMessage="1" showErrorMessage="1" prompt="V kolikor prilagate tudi poslovni načrt, poskrbite, da bodo podatki v poslovnem načrtu in na tem zavihku usklajeni, sicer pojasnite vsa odstopanja." sqref="A31:G31" xr:uid="{00000000-0002-0000-0400-000004000000}"/>
    <dataValidation allowBlank="1" showInputMessage="1" showErrorMessage="1" prompt="Izplačana nepovratna sredstva." sqref="A12:A13" xr:uid="{00000000-0002-0000-0400-000005000000}"/>
    <dataValidation allowBlank="1" showInputMessage="1" showErrorMessage="1" prompt="Osnova za obstoječe finančne obveznosti so amortizacijski načrti odplačevanja kreditov/posojil (glavnica)." sqref="A21:G21" xr:uid="{00000000-0002-0000-0400-000006000000}"/>
    <dataValidation allowBlank="1" showInputMessage="1" showErrorMessage="1" prompt="Osnova za obstoječe finančne obveznosti so amortizacijski načrti odplačevanja kreditov/posojil (obresti)." sqref="A22 B22:G23" xr:uid="{00000000-0002-0000-0400-000007000000}"/>
    <dataValidation allowBlank="1" showInputMessage="1" showErrorMessage="1" prompt="Osnova za finančne obveznosti za ta projekt so amortizacijski načrti odplačevanja kreditov/posojil oz. lastna ocena v kolikor nimate amortizacijskih načtrov (glavnica)." sqref="B24:G24" xr:uid="{00000000-0002-0000-0400-000008000000}"/>
    <dataValidation allowBlank="1" showInputMessage="1" showErrorMessage="1" prompt="Osnova za finančne obveznosti za ta projekt so amortizacijski načrti odplačevanja kreditov/posojil oz. lastna ocena v kolikor nimate amortizacijskih načtrov (obresti)." sqref="A25:G25" xr:uid="{00000000-0002-0000-0400-000009000000}"/>
    <dataValidation allowBlank="1" showInputMessage="1" showErrorMessage="1" prompt="Osnova za finančne obveznosti za ta projekt so amortizacijski načrti odplačevanja kreditov/posojil oz. lastna ocena v kolikor nimate amortizacijskih načtrov (glavnice)." sqref="A24" xr:uid="{00000000-0002-0000-0400-00000A000000}"/>
    <dataValidation allowBlank="1" showInputMessage="1" showErrorMessage="1" prompt="Primer:_x000a_1. Str. dela km. dejav. = letne del. ure (potrebne za vsa opravila na kmetiji) x urna postavka x št.zaposl. (PDM=polna delovna moč)_x000a_3 PDM x 1.800 del. ur x 4,5 €/uro = 24.300 €/leto_x000a_2. Strošek dela gospod. družbe: AOP 139" sqref="B17:G17" xr:uid="{00000000-0002-0000-0400-00000B000000}"/>
  </dataValidations>
  <pageMargins left="0.7" right="0.7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  <SharedWithUsers xmlns="306a5fad-798d-4972-9ba1-b7dc3bc171cd">
      <UserInfo>
        <DisplayName>Jernej Marinč</DisplayName>
        <AccountId>12</AccountId>
        <AccountType/>
      </UserInfo>
      <UserInfo>
        <DisplayName>Katja Zgonc</DisplayName>
        <AccountId>23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8" ma:contentTypeDescription="Ustvari nov dokument." ma:contentTypeScope="" ma:versionID="6e976055c8e4fbb9d36375a174a2a2d1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b45276ef741ebfdf725d3e7a619706bc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39FD38-3CED-4AC5-AC47-28F27CE470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3172B9-2977-4C18-B664-3CE1221C9D80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306a5fad-798d-4972-9ba1-b7dc3bc171cd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f3786703-79a9-47de-ad6a-ef81e658716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3CE8DC5-BEF2-4657-8EC7-0FD386368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86703-79a9-47de-ad6a-ef81e658716c"/>
    <ds:schemaRef ds:uri="306a5fad-798d-4972-9ba1-b7dc3bc17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5</vt:i4>
      </vt:variant>
    </vt:vector>
  </HeadingPairs>
  <TitlesOfParts>
    <vt:vector size="14" baseType="lpstr">
      <vt:lpstr>NAVODILO</vt:lpstr>
      <vt:lpstr>PREDSTAVITEV VLAGATELJA</vt:lpstr>
      <vt:lpstr>PREDSTAVITEV PROJEKTA 1</vt:lpstr>
      <vt:lpstr>List3</vt:lpstr>
      <vt:lpstr>PREDSTAVITEV PROJEKTA 2</vt:lpstr>
      <vt:lpstr>PREDSTAVITEV PROJEKTA 3</vt:lpstr>
      <vt:lpstr>FINANČNE OBVEZNOSTI</vt:lpstr>
      <vt:lpstr>FINANČNA KONSTRUKCIJA</vt:lpstr>
      <vt:lpstr>DENARNI TOK</vt:lpstr>
      <vt:lpstr>'FINANČNE OBVEZNOSTI'!Področje_tiskanja</vt:lpstr>
      <vt:lpstr>'PREDSTAVITEV PROJEKTA 1'!Področje_tiskanja</vt:lpstr>
      <vt:lpstr>'PREDSTAVITEV PROJEKTA 2'!Področje_tiskanja</vt:lpstr>
      <vt:lpstr>'PREDSTAVITEV PROJEKTA 3'!Področje_tiskanja</vt:lpstr>
      <vt:lpstr>'PREDSTAVITEV VLAGATELJA'!Področje_tiskanja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Dobnik</dc:creator>
  <cp:keywords/>
  <dc:description/>
  <cp:lastModifiedBy>Katja Zgonc</cp:lastModifiedBy>
  <cp:revision/>
  <dcterms:created xsi:type="dcterms:W3CDTF">2019-06-05T06:35:37Z</dcterms:created>
  <dcterms:modified xsi:type="dcterms:W3CDTF">2024-11-08T07:37:03Z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